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360" yWindow="300" windowWidth="20730" windowHeight="11760"/>
  </bookViews>
  <sheets>
    <sheet name="FormatoInstitucional" sheetId="1" r:id="rId1"/>
    <sheet name="FormatoDES" sheetId="2" r:id="rId2"/>
    <sheet name="FormatoPE" sheetId="3" r:id="rId3"/>
  </sheets>
  <definedNames>
    <definedName name="_xlnm.Print_Area" localSheetId="0">FormatoInstitucional!$A$1:$Z$345</definedName>
    <definedName name="_xlnm.Print_Area" localSheetId="2">FormatoPE!$A$1:$Y$163</definedName>
    <definedName name="_xlnm.Print_Titles" localSheetId="1">FormatoDES!$1:$8</definedName>
    <definedName name="_xlnm.Print_Titles" localSheetId="0">FormatoInstitucional!$1:$6</definedName>
    <definedName name="_xlnm.Print_Titles" localSheetId="2">FormatoPE!$1:$5</definedName>
  </definedNames>
  <calcPr calcId="145621"/>
</workbook>
</file>

<file path=xl/calcChain.xml><?xml version="1.0" encoding="utf-8"?>
<calcChain xmlns="http://schemas.openxmlformats.org/spreadsheetml/2006/main">
  <c r="Y160" i="3" l="1"/>
  <c r="V160" i="3"/>
  <c r="S160" i="3"/>
  <c r="P160" i="3"/>
  <c r="M160" i="3"/>
  <c r="J160" i="3"/>
  <c r="G160" i="3"/>
  <c r="D160" i="3"/>
  <c r="Y159" i="3"/>
  <c r="V159" i="3"/>
  <c r="S159" i="3"/>
  <c r="P159" i="3"/>
  <c r="M159" i="3"/>
  <c r="J159" i="3"/>
  <c r="G159" i="3"/>
  <c r="D159" i="3"/>
  <c r="Y158" i="3"/>
  <c r="V158" i="3"/>
  <c r="S158" i="3"/>
  <c r="P158" i="3"/>
  <c r="M158" i="3"/>
  <c r="J158" i="3"/>
  <c r="G158" i="3"/>
  <c r="D158" i="3"/>
  <c r="Y157" i="3"/>
  <c r="W157" i="3"/>
  <c r="V157" i="3"/>
  <c r="T157" i="3"/>
  <c r="S157" i="3"/>
  <c r="Q157" i="3"/>
  <c r="P157" i="3"/>
  <c r="N157" i="3"/>
  <c r="M157" i="3"/>
  <c r="K157" i="3"/>
  <c r="J157" i="3"/>
  <c r="H157" i="3"/>
  <c r="G157" i="3"/>
  <c r="E157" i="3"/>
  <c r="D157" i="3"/>
  <c r="B157" i="3"/>
  <c r="Y156" i="3"/>
  <c r="W156" i="3"/>
  <c r="V156" i="3"/>
  <c r="T156" i="3"/>
  <c r="S156" i="3"/>
  <c r="Q156" i="3"/>
  <c r="P156" i="3"/>
  <c r="N156" i="3"/>
  <c r="M156" i="3"/>
  <c r="K156" i="3"/>
  <c r="J156" i="3"/>
  <c r="H156" i="3"/>
  <c r="G156" i="3"/>
  <c r="E156" i="3"/>
  <c r="D156" i="3"/>
  <c r="B156" i="3"/>
  <c r="Y155" i="3"/>
  <c r="V155" i="3"/>
  <c r="S155" i="3"/>
  <c r="P155" i="3"/>
  <c r="M155" i="3"/>
  <c r="J155" i="3"/>
  <c r="G155" i="3"/>
  <c r="D155" i="3"/>
  <c r="Y154" i="3"/>
  <c r="V154" i="3"/>
  <c r="S154" i="3"/>
  <c r="P154" i="3"/>
  <c r="M154" i="3"/>
  <c r="J154" i="3"/>
  <c r="G154" i="3"/>
  <c r="D154" i="3"/>
  <c r="Q139" i="3"/>
  <c r="O139" i="3"/>
  <c r="M139" i="3"/>
  <c r="K139" i="3"/>
  <c r="I139" i="3"/>
  <c r="G139" i="3"/>
  <c r="E139" i="3"/>
  <c r="C139" i="3"/>
  <c r="Q138" i="3"/>
  <c r="O138" i="3"/>
  <c r="M138" i="3"/>
  <c r="K138" i="3"/>
  <c r="I138" i="3"/>
  <c r="G138" i="3"/>
  <c r="E138" i="3"/>
  <c r="C138" i="3"/>
  <c r="Q137" i="3"/>
  <c r="O137" i="3"/>
  <c r="M137" i="3"/>
  <c r="K137" i="3"/>
  <c r="I137" i="3"/>
  <c r="G137" i="3"/>
  <c r="E137" i="3"/>
  <c r="C137" i="3"/>
  <c r="Q136" i="3"/>
  <c r="O136" i="3"/>
  <c r="M136" i="3"/>
  <c r="K136" i="3"/>
  <c r="I136" i="3"/>
  <c r="G136" i="3"/>
  <c r="E136" i="3"/>
  <c r="C136" i="3"/>
  <c r="Q135" i="3"/>
  <c r="O135" i="3"/>
  <c r="M135" i="3"/>
  <c r="K135" i="3"/>
  <c r="I135" i="3"/>
  <c r="G135" i="3"/>
  <c r="E135" i="3"/>
  <c r="C135" i="3"/>
  <c r="Q134" i="3"/>
  <c r="O134" i="3"/>
  <c r="M134" i="3"/>
  <c r="K134" i="3"/>
  <c r="I134" i="3"/>
  <c r="G134" i="3"/>
  <c r="E134" i="3"/>
  <c r="C134" i="3"/>
  <c r="P133" i="3"/>
  <c r="Q133" i="3" s="1"/>
  <c r="N133" i="3"/>
  <c r="O133" i="3" s="1"/>
  <c r="L133" i="3"/>
  <c r="M133" i="3" s="1"/>
  <c r="J133" i="3"/>
  <c r="K133" i="3" s="1"/>
  <c r="H133" i="3"/>
  <c r="I133" i="3" s="1"/>
  <c r="F133" i="3"/>
  <c r="G133" i="3" s="1"/>
  <c r="D133" i="3"/>
  <c r="E133" i="3" s="1"/>
  <c r="B133" i="3"/>
  <c r="C133" i="3" s="1"/>
  <c r="Q132" i="3"/>
  <c r="O132" i="3"/>
  <c r="M132" i="3"/>
  <c r="K132" i="3"/>
  <c r="I132" i="3"/>
  <c r="G132" i="3"/>
  <c r="E132" i="3"/>
  <c r="C132" i="3"/>
  <c r="Q131" i="3"/>
  <c r="O131" i="3"/>
  <c r="M131" i="3"/>
  <c r="K131" i="3"/>
  <c r="I131" i="3"/>
  <c r="G131" i="3"/>
  <c r="E131" i="3"/>
  <c r="C131" i="3"/>
  <c r="Q130" i="3"/>
  <c r="O130" i="3"/>
  <c r="M130" i="3"/>
  <c r="K130" i="3"/>
  <c r="I130" i="3"/>
  <c r="G130" i="3"/>
  <c r="E130" i="3"/>
  <c r="C130" i="3"/>
  <c r="Q129" i="3"/>
  <c r="O129" i="3"/>
  <c r="M129" i="3"/>
  <c r="K129" i="3"/>
  <c r="I129" i="3"/>
  <c r="G129" i="3"/>
  <c r="E129" i="3"/>
  <c r="C129" i="3"/>
  <c r="X121" i="3"/>
  <c r="W121" i="3"/>
  <c r="U121" i="3"/>
  <c r="T121" i="3"/>
  <c r="R121" i="3"/>
  <c r="Q121" i="3"/>
  <c r="O121" i="3"/>
  <c r="N121" i="3"/>
  <c r="L121" i="3"/>
  <c r="K121" i="3"/>
  <c r="I121" i="3"/>
  <c r="H121" i="3"/>
  <c r="F121" i="3"/>
  <c r="E121" i="3"/>
  <c r="C121" i="3"/>
  <c r="B121" i="3"/>
  <c r="X120" i="3"/>
  <c r="W120" i="3"/>
  <c r="U120" i="3"/>
  <c r="T120" i="3"/>
  <c r="R120" i="3"/>
  <c r="Q120" i="3"/>
  <c r="O120" i="3"/>
  <c r="N120" i="3"/>
  <c r="L120" i="3"/>
  <c r="K120" i="3"/>
  <c r="I120" i="3"/>
  <c r="H120" i="3"/>
  <c r="F120" i="3"/>
  <c r="E120" i="3"/>
  <c r="C120" i="3"/>
  <c r="B120" i="3"/>
  <c r="X119" i="3"/>
  <c r="W119" i="3"/>
  <c r="U119" i="3"/>
  <c r="T119" i="3"/>
  <c r="R119" i="3"/>
  <c r="Q119" i="3"/>
  <c r="O119" i="3"/>
  <c r="N119" i="3"/>
  <c r="L119" i="3"/>
  <c r="K119" i="3"/>
  <c r="I119" i="3"/>
  <c r="H119" i="3"/>
  <c r="F119" i="3"/>
  <c r="E119" i="3"/>
  <c r="C119" i="3"/>
  <c r="B119" i="3"/>
  <c r="X118" i="3"/>
  <c r="W118" i="3"/>
  <c r="U118" i="3"/>
  <c r="T118" i="3"/>
  <c r="R118" i="3"/>
  <c r="Q118" i="3"/>
  <c r="O118" i="3"/>
  <c r="N118" i="3"/>
  <c r="L118" i="3"/>
  <c r="K118" i="3"/>
  <c r="I118" i="3"/>
  <c r="H118" i="3"/>
  <c r="F118" i="3"/>
  <c r="E118" i="3"/>
  <c r="C118" i="3"/>
  <c r="B118" i="3"/>
  <c r="X117" i="3"/>
  <c r="W117" i="3"/>
  <c r="U117" i="3"/>
  <c r="T117" i="3"/>
  <c r="R117" i="3"/>
  <c r="Q117" i="3"/>
  <c r="O117" i="3"/>
  <c r="N117" i="3"/>
  <c r="L117" i="3"/>
  <c r="K117" i="3"/>
  <c r="I117" i="3"/>
  <c r="H117" i="3"/>
  <c r="F117" i="3"/>
  <c r="E117" i="3"/>
  <c r="C117" i="3"/>
  <c r="B117" i="3"/>
  <c r="X116" i="3"/>
  <c r="W116" i="3"/>
  <c r="U116" i="3"/>
  <c r="T116" i="3"/>
  <c r="R116" i="3"/>
  <c r="Q116" i="3"/>
  <c r="O116" i="3"/>
  <c r="N116" i="3"/>
  <c r="L116" i="3"/>
  <c r="K116" i="3"/>
  <c r="I116" i="3"/>
  <c r="H116" i="3"/>
  <c r="F116" i="3"/>
  <c r="E116" i="3"/>
  <c r="C116" i="3"/>
  <c r="B116" i="3"/>
  <c r="X113" i="3"/>
  <c r="W113" i="3"/>
  <c r="U113" i="3"/>
  <c r="T113" i="3"/>
  <c r="R113" i="3"/>
  <c r="Q113" i="3"/>
  <c r="O113" i="3"/>
  <c r="N113" i="3"/>
  <c r="L113" i="3"/>
  <c r="K113" i="3"/>
  <c r="I113" i="3"/>
  <c r="H113" i="3"/>
  <c r="F113" i="3"/>
  <c r="E113" i="3"/>
  <c r="C113" i="3"/>
  <c r="B113" i="3"/>
  <c r="X112" i="3"/>
  <c r="W112" i="3"/>
  <c r="U112" i="3"/>
  <c r="T112" i="3"/>
  <c r="R112" i="3"/>
  <c r="Q112" i="3"/>
  <c r="O112" i="3"/>
  <c r="N112" i="3"/>
  <c r="L112" i="3"/>
  <c r="K112" i="3"/>
  <c r="I112" i="3"/>
  <c r="H112" i="3"/>
  <c r="F112" i="3"/>
  <c r="E112" i="3"/>
  <c r="C112" i="3"/>
  <c r="B112" i="3"/>
  <c r="X111" i="3"/>
  <c r="W111" i="3"/>
  <c r="U111" i="3"/>
  <c r="T111" i="3"/>
  <c r="R111" i="3"/>
  <c r="Q111" i="3"/>
  <c r="O111" i="3"/>
  <c r="N111" i="3"/>
  <c r="L111" i="3"/>
  <c r="K111" i="3"/>
  <c r="I111" i="3"/>
  <c r="H111" i="3"/>
  <c r="F111" i="3"/>
  <c r="E111" i="3"/>
  <c r="C111" i="3"/>
  <c r="B111" i="3"/>
  <c r="Y105" i="3"/>
  <c r="Y121" i="3" s="1"/>
  <c r="V105" i="3"/>
  <c r="V121" i="3" s="1"/>
  <c r="S105" i="3"/>
  <c r="S121" i="3" s="1"/>
  <c r="P105" i="3"/>
  <c r="P121" i="3" s="1"/>
  <c r="M105" i="3"/>
  <c r="M121" i="3" s="1"/>
  <c r="J105" i="3"/>
  <c r="J121" i="3" s="1"/>
  <c r="G105" i="3"/>
  <c r="G121" i="3" s="1"/>
  <c r="D105" i="3"/>
  <c r="D121" i="3" s="1"/>
  <c r="Y104" i="3"/>
  <c r="V104" i="3"/>
  <c r="S104" i="3"/>
  <c r="P104" i="3"/>
  <c r="M104" i="3"/>
  <c r="J104" i="3"/>
  <c r="G104" i="3"/>
  <c r="D104" i="3"/>
  <c r="Y103" i="3"/>
  <c r="Y119" i="3" s="1"/>
  <c r="V103" i="3"/>
  <c r="V119" i="3" s="1"/>
  <c r="S103" i="3"/>
  <c r="S119" i="3" s="1"/>
  <c r="P103" i="3"/>
  <c r="P119" i="3" s="1"/>
  <c r="M103" i="3"/>
  <c r="M119" i="3" s="1"/>
  <c r="J103" i="3"/>
  <c r="J119" i="3" s="1"/>
  <c r="G103" i="3"/>
  <c r="G119" i="3" s="1"/>
  <c r="D103" i="3"/>
  <c r="D119" i="3" s="1"/>
  <c r="Y102" i="3"/>
  <c r="Y118" i="3" s="1"/>
  <c r="V102" i="3"/>
  <c r="V118" i="3" s="1"/>
  <c r="S102" i="3"/>
  <c r="S118" i="3" s="1"/>
  <c r="P102" i="3"/>
  <c r="P118" i="3" s="1"/>
  <c r="M102" i="3"/>
  <c r="M118" i="3" s="1"/>
  <c r="J102" i="3"/>
  <c r="J118" i="3" s="1"/>
  <c r="G102" i="3"/>
  <c r="G118" i="3" s="1"/>
  <c r="D102" i="3"/>
  <c r="D118" i="3" s="1"/>
  <c r="Y101" i="3"/>
  <c r="Y117" i="3" s="1"/>
  <c r="V101" i="3"/>
  <c r="V117" i="3" s="1"/>
  <c r="S101" i="3"/>
  <c r="S117" i="3" s="1"/>
  <c r="P101" i="3"/>
  <c r="P117" i="3" s="1"/>
  <c r="M101" i="3"/>
  <c r="M117" i="3" s="1"/>
  <c r="J101" i="3"/>
  <c r="J117" i="3" s="1"/>
  <c r="G101" i="3"/>
  <c r="G117" i="3" s="1"/>
  <c r="D101" i="3"/>
  <c r="D117" i="3" s="1"/>
  <c r="Y100" i="3"/>
  <c r="V100" i="3"/>
  <c r="S100" i="3"/>
  <c r="P100" i="3"/>
  <c r="M100" i="3"/>
  <c r="J100" i="3"/>
  <c r="G100" i="3"/>
  <c r="D100" i="3"/>
  <c r="Y99" i="3"/>
  <c r="V99" i="3"/>
  <c r="S99" i="3"/>
  <c r="P99" i="3"/>
  <c r="M99" i="3"/>
  <c r="J99" i="3"/>
  <c r="G99" i="3"/>
  <c r="D99" i="3"/>
  <c r="X98" i="3"/>
  <c r="X115" i="3" s="1"/>
  <c r="W98" i="3"/>
  <c r="W115" i="3" s="1"/>
  <c r="U98" i="3"/>
  <c r="U115" i="3" s="1"/>
  <c r="T98" i="3"/>
  <c r="T115" i="3" s="1"/>
  <c r="R98" i="3"/>
  <c r="R115" i="3" s="1"/>
  <c r="Q98" i="3"/>
  <c r="Q115" i="3" s="1"/>
  <c r="O98" i="3"/>
  <c r="O115" i="3" s="1"/>
  <c r="N98" i="3"/>
  <c r="N115" i="3" s="1"/>
  <c r="L98" i="3"/>
  <c r="L115" i="3" s="1"/>
  <c r="K98" i="3"/>
  <c r="K115" i="3" s="1"/>
  <c r="I98" i="3"/>
  <c r="I115" i="3" s="1"/>
  <c r="H98" i="3"/>
  <c r="H115" i="3" s="1"/>
  <c r="F98" i="3"/>
  <c r="F115" i="3" s="1"/>
  <c r="E98" i="3"/>
  <c r="E115" i="3" s="1"/>
  <c r="C98" i="3"/>
  <c r="C115" i="3" s="1"/>
  <c r="B98" i="3"/>
  <c r="B115" i="3" s="1"/>
  <c r="Y97" i="3"/>
  <c r="V97" i="3"/>
  <c r="S97" i="3"/>
  <c r="P97" i="3"/>
  <c r="M97" i="3"/>
  <c r="J97" i="3"/>
  <c r="G97" i="3"/>
  <c r="D97" i="3"/>
  <c r="Y96" i="3"/>
  <c r="V96" i="3"/>
  <c r="S96" i="3"/>
  <c r="P96" i="3"/>
  <c r="M96" i="3"/>
  <c r="J96" i="3"/>
  <c r="G96" i="3"/>
  <c r="D96" i="3"/>
  <c r="Y95" i="3"/>
  <c r="V95" i="3"/>
  <c r="S95" i="3"/>
  <c r="P95" i="3"/>
  <c r="M95" i="3"/>
  <c r="J95" i="3"/>
  <c r="G95" i="3"/>
  <c r="D95" i="3"/>
  <c r="X87" i="3"/>
  <c r="X88" i="3" s="1"/>
  <c r="W87" i="3"/>
  <c r="W88" i="3" s="1"/>
  <c r="U87" i="3"/>
  <c r="U88" i="3" s="1"/>
  <c r="T87" i="3"/>
  <c r="T88" i="3" s="1"/>
  <c r="R87" i="3"/>
  <c r="R88" i="3" s="1"/>
  <c r="Q87" i="3"/>
  <c r="Q88" i="3" s="1"/>
  <c r="O87" i="3"/>
  <c r="O88" i="3" s="1"/>
  <c r="N87" i="3"/>
  <c r="N88" i="3" s="1"/>
  <c r="L87" i="3"/>
  <c r="L88" i="3" s="1"/>
  <c r="K87" i="3"/>
  <c r="K88" i="3" s="1"/>
  <c r="I87" i="3"/>
  <c r="I88" i="3" s="1"/>
  <c r="H87" i="3"/>
  <c r="H88" i="3" s="1"/>
  <c r="F87" i="3"/>
  <c r="F88" i="3" s="1"/>
  <c r="E87" i="3"/>
  <c r="E88" i="3" s="1"/>
  <c r="C87" i="3"/>
  <c r="C88" i="3" s="1"/>
  <c r="B87" i="3"/>
  <c r="B88" i="3" s="1"/>
  <c r="Y86" i="3"/>
  <c r="V86" i="3"/>
  <c r="S86" i="3"/>
  <c r="P86" i="3"/>
  <c r="M86" i="3"/>
  <c r="J86" i="3"/>
  <c r="G86" i="3"/>
  <c r="D86" i="3"/>
  <c r="Y85" i="3"/>
  <c r="V85" i="3"/>
  <c r="S85" i="3"/>
  <c r="P85" i="3"/>
  <c r="M85" i="3"/>
  <c r="J85" i="3"/>
  <c r="G85" i="3"/>
  <c r="D85" i="3"/>
  <c r="Q286" i="2"/>
  <c r="O286" i="2"/>
  <c r="M286" i="2"/>
  <c r="K286" i="2"/>
  <c r="I286" i="2"/>
  <c r="G286" i="2"/>
  <c r="E286" i="2"/>
  <c r="C286" i="2"/>
  <c r="G279" i="2"/>
  <c r="F279" i="2"/>
  <c r="G278" i="2"/>
  <c r="F278" i="2"/>
  <c r="G277" i="2"/>
  <c r="F277" i="2"/>
  <c r="G276" i="2"/>
  <c r="F276" i="2"/>
  <c r="G275" i="2"/>
  <c r="F275" i="2"/>
  <c r="G274" i="2"/>
  <c r="F274" i="2"/>
  <c r="Y270" i="2"/>
  <c r="X270" i="2"/>
  <c r="S270" i="2"/>
  <c r="R270" i="2"/>
  <c r="M270" i="2"/>
  <c r="L270" i="2"/>
  <c r="G270" i="2"/>
  <c r="F270" i="2"/>
  <c r="Y269" i="2"/>
  <c r="X269" i="2"/>
  <c r="S269" i="2"/>
  <c r="R269" i="2"/>
  <c r="M269" i="2"/>
  <c r="L269" i="2"/>
  <c r="G269" i="2"/>
  <c r="F269" i="2"/>
  <c r="Y268" i="2"/>
  <c r="X268" i="2"/>
  <c r="S268" i="2"/>
  <c r="R268" i="2"/>
  <c r="M268" i="2"/>
  <c r="L268" i="2"/>
  <c r="G268" i="2"/>
  <c r="F268" i="2"/>
  <c r="Y267" i="2"/>
  <c r="X267" i="2"/>
  <c r="S267" i="2"/>
  <c r="R267" i="2"/>
  <c r="M267" i="2"/>
  <c r="L267" i="2"/>
  <c r="G267" i="2"/>
  <c r="F267" i="2"/>
  <c r="Y266" i="2"/>
  <c r="X266" i="2"/>
  <c r="S266" i="2"/>
  <c r="R266" i="2"/>
  <c r="M266" i="2"/>
  <c r="L266" i="2"/>
  <c r="G266" i="2"/>
  <c r="F266" i="2"/>
  <c r="Y265" i="2"/>
  <c r="X265" i="2"/>
  <c r="S265" i="2"/>
  <c r="R265" i="2"/>
  <c r="M265" i="2"/>
  <c r="L265" i="2"/>
  <c r="G265" i="2"/>
  <c r="F265" i="2"/>
  <c r="S260" i="2"/>
  <c r="R260" i="2"/>
  <c r="M260" i="2"/>
  <c r="L260" i="2"/>
  <c r="G260" i="2"/>
  <c r="F260" i="2"/>
  <c r="S259" i="2"/>
  <c r="R259" i="2"/>
  <c r="M259" i="2"/>
  <c r="L259" i="2"/>
  <c r="G259" i="2"/>
  <c r="F259" i="2"/>
  <c r="S258" i="2"/>
  <c r="R258" i="2"/>
  <c r="M258" i="2"/>
  <c r="L258" i="2"/>
  <c r="G258" i="2"/>
  <c r="F258" i="2"/>
  <c r="S257" i="2"/>
  <c r="R257" i="2"/>
  <c r="M257" i="2"/>
  <c r="L257" i="2"/>
  <c r="G257" i="2"/>
  <c r="F257" i="2"/>
  <c r="S256" i="2"/>
  <c r="R256" i="2"/>
  <c r="M256" i="2"/>
  <c r="L256" i="2"/>
  <c r="G256" i="2"/>
  <c r="F256" i="2"/>
  <c r="S255" i="2"/>
  <c r="R255" i="2"/>
  <c r="M255" i="2"/>
  <c r="L255" i="2"/>
  <c r="G255" i="2"/>
  <c r="F255" i="2"/>
  <c r="Q240" i="2"/>
  <c r="P240" i="2"/>
  <c r="O240" i="2"/>
  <c r="N240" i="2"/>
  <c r="M240" i="2"/>
  <c r="L240" i="2"/>
  <c r="K240" i="2"/>
  <c r="J240" i="2"/>
  <c r="I240" i="2"/>
  <c r="H240" i="2"/>
  <c r="G240" i="2"/>
  <c r="F240" i="2"/>
  <c r="E240" i="2"/>
  <c r="D240" i="2"/>
  <c r="C240" i="2"/>
  <c r="B240" i="2"/>
  <c r="Q223" i="2"/>
  <c r="O223" i="2"/>
  <c r="M223" i="2"/>
  <c r="K223" i="2"/>
  <c r="I223" i="2"/>
  <c r="G223" i="2"/>
  <c r="E223" i="2"/>
  <c r="C223" i="2"/>
  <c r="Q222" i="2"/>
  <c r="O222" i="2"/>
  <c r="M222" i="2"/>
  <c r="K222" i="2"/>
  <c r="I222" i="2"/>
  <c r="G222" i="2"/>
  <c r="E222" i="2"/>
  <c r="C222" i="2"/>
  <c r="Q221" i="2"/>
  <c r="O221" i="2"/>
  <c r="M221" i="2"/>
  <c r="K221" i="2"/>
  <c r="I221" i="2"/>
  <c r="G221" i="2"/>
  <c r="E221" i="2"/>
  <c r="C221" i="2"/>
  <c r="Y212" i="2"/>
  <c r="V212" i="2"/>
  <c r="S212" i="2"/>
  <c r="P212" i="2"/>
  <c r="M212" i="2"/>
  <c r="J212" i="2"/>
  <c r="G212" i="2"/>
  <c r="D212" i="2"/>
  <c r="Y211" i="2"/>
  <c r="V211" i="2"/>
  <c r="S211" i="2"/>
  <c r="P211" i="2"/>
  <c r="M211" i="2"/>
  <c r="J211" i="2"/>
  <c r="G211" i="2"/>
  <c r="D211" i="2"/>
  <c r="Y210" i="2"/>
  <c r="V210" i="2"/>
  <c r="S210" i="2"/>
  <c r="P210" i="2"/>
  <c r="M210" i="2"/>
  <c r="J210" i="2"/>
  <c r="G210" i="2"/>
  <c r="D210" i="2"/>
  <c r="Y209" i="2"/>
  <c r="W209" i="2"/>
  <c r="V209" i="2"/>
  <c r="T209" i="2"/>
  <c r="S209" i="2"/>
  <c r="Q209" i="2"/>
  <c r="P209" i="2"/>
  <c r="N209" i="2"/>
  <c r="M209" i="2"/>
  <c r="K209" i="2"/>
  <c r="J209" i="2"/>
  <c r="H209" i="2"/>
  <c r="G209" i="2"/>
  <c r="E209" i="2"/>
  <c r="D209" i="2"/>
  <c r="B209" i="2"/>
  <c r="Y208" i="2"/>
  <c r="W208" i="2"/>
  <c r="V208" i="2"/>
  <c r="T208" i="2"/>
  <c r="S208" i="2"/>
  <c r="Q208" i="2"/>
  <c r="P208" i="2"/>
  <c r="N208" i="2"/>
  <c r="M208" i="2"/>
  <c r="K208" i="2"/>
  <c r="J208" i="2"/>
  <c r="H208" i="2"/>
  <c r="G208" i="2"/>
  <c r="E208" i="2"/>
  <c r="D208" i="2"/>
  <c r="B208" i="2"/>
  <c r="Y207" i="2"/>
  <c r="W207" i="2"/>
  <c r="V207" i="2"/>
  <c r="T207" i="2"/>
  <c r="S207" i="2"/>
  <c r="Q207" i="2"/>
  <c r="P207" i="2"/>
  <c r="N207" i="2"/>
  <c r="M207" i="2"/>
  <c r="K207" i="2"/>
  <c r="J207" i="2"/>
  <c r="H207" i="2"/>
  <c r="G207" i="2"/>
  <c r="E207" i="2"/>
  <c r="D207" i="2"/>
  <c r="B207" i="2"/>
  <c r="Y206" i="2"/>
  <c r="V206" i="2"/>
  <c r="S206" i="2"/>
  <c r="P206" i="2"/>
  <c r="M206" i="2"/>
  <c r="J206" i="2"/>
  <c r="G206" i="2"/>
  <c r="D206" i="2"/>
  <c r="Y205" i="2"/>
  <c r="W205" i="2"/>
  <c r="V205" i="2"/>
  <c r="T205" i="2"/>
  <c r="S205" i="2"/>
  <c r="Q205" i="2"/>
  <c r="P205" i="2"/>
  <c r="N205" i="2"/>
  <c r="M205" i="2"/>
  <c r="K205" i="2"/>
  <c r="J205" i="2"/>
  <c r="H205" i="2"/>
  <c r="G205" i="2"/>
  <c r="E205" i="2"/>
  <c r="D205" i="2"/>
  <c r="B205" i="2"/>
  <c r="Y204" i="2"/>
  <c r="W204" i="2"/>
  <c r="V204" i="2"/>
  <c r="T204" i="2"/>
  <c r="S204" i="2"/>
  <c r="Q204" i="2"/>
  <c r="P204" i="2"/>
  <c r="N204" i="2"/>
  <c r="M204" i="2"/>
  <c r="K204" i="2"/>
  <c r="J204" i="2"/>
  <c r="H204" i="2"/>
  <c r="G204" i="2"/>
  <c r="E204" i="2"/>
  <c r="D204" i="2"/>
  <c r="B204" i="2"/>
  <c r="Y203" i="2"/>
  <c r="W203" i="2"/>
  <c r="V203" i="2"/>
  <c r="T203" i="2"/>
  <c r="S203" i="2"/>
  <c r="Q203" i="2"/>
  <c r="P203" i="2"/>
  <c r="N203" i="2"/>
  <c r="M203" i="2"/>
  <c r="K203" i="2"/>
  <c r="J203" i="2"/>
  <c r="H203" i="2"/>
  <c r="G203" i="2"/>
  <c r="E203" i="2"/>
  <c r="D203" i="2"/>
  <c r="B203" i="2"/>
  <c r="Y202" i="2"/>
  <c r="V202" i="2"/>
  <c r="S202" i="2"/>
  <c r="P202" i="2"/>
  <c r="M202" i="2"/>
  <c r="J202" i="2"/>
  <c r="G202" i="2"/>
  <c r="D202" i="2"/>
  <c r="Q195" i="2"/>
  <c r="O195" i="2"/>
  <c r="M195" i="2"/>
  <c r="K195" i="2"/>
  <c r="I195" i="2"/>
  <c r="G195" i="2"/>
  <c r="E195" i="2"/>
  <c r="C195" i="2"/>
  <c r="Q194" i="2"/>
  <c r="O194" i="2"/>
  <c r="M194" i="2"/>
  <c r="K194" i="2"/>
  <c r="I194" i="2"/>
  <c r="G194" i="2"/>
  <c r="E194" i="2"/>
  <c r="C194" i="2"/>
  <c r="Q190" i="2"/>
  <c r="O190" i="2"/>
  <c r="M190" i="2"/>
  <c r="K190" i="2"/>
  <c r="I190" i="2"/>
  <c r="G190" i="2"/>
  <c r="E190" i="2"/>
  <c r="C190" i="2"/>
  <c r="Q189" i="2"/>
  <c r="O189" i="2"/>
  <c r="M189" i="2"/>
  <c r="K189" i="2"/>
  <c r="I189" i="2"/>
  <c r="G189" i="2"/>
  <c r="E189" i="2"/>
  <c r="C189" i="2"/>
  <c r="O184" i="2"/>
  <c r="M184" i="2"/>
  <c r="E184" i="2"/>
  <c r="C184" i="2"/>
  <c r="O183" i="2"/>
  <c r="M183" i="2"/>
  <c r="E183" i="2"/>
  <c r="C183" i="2"/>
  <c r="Q182" i="2"/>
  <c r="O182" i="2"/>
  <c r="M182" i="2"/>
  <c r="K182" i="2"/>
  <c r="I182" i="2"/>
  <c r="G182" i="2"/>
  <c r="E182" i="2"/>
  <c r="C182" i="2"/>
  <c r="Q180" i="2"/>
  <c r="O180" i="2"/>
  <c r="M180" i="2"/>
  <c r="K180" i="2"/>
  <c r="I180" i="2"/>
  <c r="G180" i="2"/>
  <c r="E180" i="2"/>
  <c r="C180" i="2"/>
  <c r="O179" i="2"/>
  <c r="M179" i="2"/>
  <c r="E179" i="2"/>
  <c r="C179" i="2"/>
  <c r="Q178" i="2"/>
  <c r="O178" i="2"/>
  <c r="M178" i="2"/>
  <c r="K178" i="2"/>
  <c r="I178" i="2"/>
  <c r="G178" i="2"/>
  <c r="E178" i="2"/>
  <c r="C178" i="2"/>
  <c r="Q177" i="2"/>
  <c r="O177" i="2"/>
  <c r="M177" i="2"/>
  <c r="K177" i="2"/>
  <c r="I177" i="2"/>
  <c r="G177" i="2"/>
  <c r="E177" i="2"/>
  <c r="C177" i="2"/>
  <c r="Q175" i="2"/>
  <c r="O175" i="2"/>
  <c r="M175" i="2"/>
  <c r="K175" i="2"/>
  <c r="I175" i="2"/>
  <c r="G175" i="2"/>
  <c r="E175" i="2"/>
  <c r="C175" i="2"/>
  <c r="Q165" i="2"/>
  <c r="O165" i="2"/>
  <c r="M165" i="2"/>
  <c r="K165" i="2"/>
  <c r="I165" i="2"/>
  <c r="G165" i="2"/>
  <c r="E165" i="2"/>
  <c r="C165" i="2"/>
  <c r="Q161" i="2"/>
  <c r="O161" i="2"/>
  <c r="M161" i="2"/>
  <c r="K161" i="2"/>
  <c r="I161" i="2"/>
  <c r="G161" i="2"/>
  <c r="E161" i="2"/>
  <c r="C161" i="2"/>
  <c r="Q159" i="2"/>
  <c r="O159" i="2"/>
  <c r="M159" i="2"/>
  <c r="K159" i="2"/>
  <c r="I159" i="2"/>
  <c r="G159" i="2"/>
  <c r="E159" i="2"/>
  <c r="C159" i="2"/>
  <c r="Q158" i="2"/>
  <c r="O158" i="2"/>
  <c r="M158" i="2"/>
  <c r="K158" i="2"/>
  <c r="I158" i="2"/>
  <c r="G158" i="2"/>
  <c r="E158" i="2"/>
  <c r="C158" i="2"/>
  <c r="Q156" i="2"/>
  <c r="O156" i="2"/>
  <c r="M156" i="2"/>
  <c r="K156" i="2"/>
  <c r="I156" i="2"/>
  <c r="G156" i="2"/>
  <c r="E156" i="2"/>
  <c r="C156" i="2"/>
  <c r="Q155" i="2"/>
  <c r="P155" i="2"/>
  <c r="N155" i="2"/>
  <c r="O155" i="2" s="1"/>
  <c r="L155" i="2"/>
  <c r="M155" i="2" s="1"/>
  <c r="K155" i="2"/>
  <c r="J155" i="2"/>
  <c r="I155" i="2"/>
  <c r="H155" i="2"/>
  <c r="F155" i="2"/>
  <c r="G155" i="2" s="1"/>
  <c r="D155" i="2"/>
  <c r="E155" i="2" s="1"/>
  <c r="C155" i="2"/>
  <c r="B155" i="2"/>
  <c r="Q154" i="2"/>
  <c r="O154" i="2"/>
  <c r="M154" i="2"/>
  <c r="K154" i="2"/>
  <c r="I154" i="2"/>
  <c r="G154" i="2"/>
  <c r="E154" i="2"/>
  <c r="C154" i="2"/>
  <c r="Q153" i="2"/>
  <c r="O153" i="2"/>
  <c r="M153" i="2"/>
  <c r="K153" i="2"/>
  <c r="I153" i="2"/>
  <c r="G153" i="2"/>
  <c r="E153" i="2"/>
  <c r="C153" i="2"/>
  <c r="Q152" i="2"/>
  <c r="O152" i="2"/>
  <c r="M152" i="2"/>
  <c r="K152" i="2"/>
  <c r="I152" i="2"/>
  <c r="G152" i="2"/>
  <c r="E152" i="2"/>
  <c r="C152" i="2"/>
  <c r="Q151" i="2"/>
  <c r="O151" i="2"/>
  <c r="M151" i="2"/>
  <c r="K151" i="2"/>
  <c r="I151" i="2"/>
  <c r="G151" i="2"/>
  <c r="E151" i="2"/>
  <c r="C151" i="2"/>
  <c r="Q142" i="2"/>
  <c r="O142" i="2"/>
  <c r="M142" i="2"/>
  <c r="K142" i="2"/>
  <c r="I142" i="2"/>
  <c r="G142" i="2"/>
  <c r="E142" i="2"/>
  <c r="C142" i="2"/>
  <c r="Q141" i="2"/>
  <c r="O141" i="2"/>
  <c r="M141" i="2"/>
  <c r="K141" i="2"/>
  <c r="I141" i="2"/>
  <c r="G141" i="2"/>
  <c r="E141" i="2"/>
  <c r="C141" i="2"/>
  <c r="Q140" i="2"/>
  <c r="P140" i="2"/>
  <c r="N140" i="2"/>
  <c r="O140" i="2" s="1"/>
  <c r="L140" i="2"/>
  <c r="M140" i="2" s="1"/>
  <c r="K140" i="2"/>
  <c r="J140" i="2"/>
  <c r="I140" i="2"/>
  <c r="H140" i="2"/>
  <c r="F140" i="2"/>
  <c r="G140" i="2" s="1"/>
  <c r="D140" i="2"/>
  <c r="E140" i="2" s="1"/>
  <c r="C140" i="2"/>
  <c r="B140" i="2"/>
  <c r="Q139" i="2"/>
  <c r="O139" i="2"/>
  <c r="M139" i="2"/>
  <c r="K139" i="2"/>
  <c r="I139" i="2"/>
  <c r="G139" i="2"/>
  <c r="E139" i="2"/>
  <c r="C139" i="2"/>
  <c r="Q138" i="2"/>
  <c r="O138" i="2"/>
  <c r="M138" i="2"/>
  <c r="K138" i="2"/>
  <c r="I138" i="2"/>
  <c r="G138" i="2"/>
  <c r="E138" i="2"/>
  <c r="C138" i="2"/>
  <c r="P130" i="2"/>
  <c r="Q132" i="2" s="1"/>
  <c r="N130" i="2"/>
  <c r="O132" i="2" s="1"/>
  <c r="L130" i="2"/>
  <c r="M132" i="2" s="1"/>
  <c r="J130" i="2"/>
  <c r="K132" i="2" s="1"/>
  <c r="H130" i="2"/>
  <c r="I132" i="2" s="1"/>
  <c r="F130" i="2"/>
  <c r="G132" i="2" s="1"/>
  <c r="D130" i="2"/>
  <c r="E132" i="2" s="1"/>
  <c r="B130" i="2"/>
  <c r="C132" i="2" s="1"/>
  <c r="Q128" i="2"/>
  <c r="O128" i="2"/>
  <c r="M128" i="2"/>
  <c r="K128" i="2"/>
  <c r="I128" i="2"/>
  <c r="G128" i="2"/>
  <c r="E128" i="2"/>
  <c r="C128" i="2"/>
  <c r="Q127" i="2"/>
  <c r="O127" i="2"/>
  <c r="M127" i="2"/>
  <c r="K127" i="2"/>
  <c r="I127" i="2"/>
  <c r="G127" i="2"/>
  <c r="E127" i="2"/>
  <c r="C127" i="2"/>
  <c r="Q126" i="2"/>
  <c r="O126" i="2"/>
  <c r="M126" i="2"/>
  <c r="K126" i="2"/>
  <c r="I126" i="2"/>
  <c r="G126" i="2"/>
  <c r="E126" i="2"/>
  <c r="C126" i="2"/>
  <c r="Q125" i="2"/>
  <c r="O125" i="2"/>
  <c r="M125" i="2"/>
  <c r="K125" i="2"/>
  <c r="I125" i="2"/>
  <c r="G125" i="2"/>
  <c r="E125" i="2"/>
  <c r="C125" i="2"/>
  <c r="Q124" i="2"/>
  <c r="O124" i="2"/>
  <c r="M124" i="2"/>
  <c r="K124" i="2"/>
  <c r="I124" i="2"/>
  <c r="G124" i="2"/>
  <c r="E124" i="2"/>
  <c r="C124" i="2"/>
  <c r="Q123" i="2"/>
  <c r="O123" i="2"/>
  <c r="M123" i="2"/>
  <c r="K123" i="2"/>
  <c r="I123" i="2"/>
  <c r="G123" i="2"/>
  <c r="E123" i="2"/>
  <c r="C123" i="2"/>
  <c r="Q122" i="2"/>
  <c r="O122" i="2"/>
  <c r="M122" i="2"/>
  <c r="K122" i="2"/>
  <c r="I122" i="2"/>
  <c r="G122" i="2"/>
  <c r="E122" i="2"/>
  <c r="C122" i="2"/>
  <c r="X114" i="2"/>
  <c r="W114" i="2"/>
  <c r="U114" i="2"/>
  <c r="T114" i="2"/>
  <c r="R114" i="2"/>
  <c r="Q114" i="2"/>
  <c r="O114" i="2"/>
  <c r="N114" i="2"/>
  <c r="L114" i="2"/>
  <c r="K114" i="2"/>
  <c r="I114" i="2"/>
  <c r="H114" i="2"/>
  <c r="F114" i="2"/>
  <c r="E114" i="2"/>
  <c r="C114" i="2"/>
  <c r="B114" i="2"/>
  <c r="X113" i="2"/>
  <c r="W113" i="2"/>
  <c r="U113" i="2"/>
  <c r="T113" i="2"/>
  <c r="R113" i="2"/>
  <c r="Q113" i="2"/>
  <c r="O113" i="2"/>
  <c r="N113" i="2"/>
  <c r="L113" i="2"/>
  <c r="K113" i="2"/>
  <c r="I113" i="2"/>
  <c r="H113" i="2"/>
  <c r="F113" i="2"/>
  <c r="E113" i="2"/>
  <c r="C113" i="2"/>
  <c r="B113" i="2"/>
  <c r="X112" i="2"/>
  <c r="W112" i="2"/>
  <c r="U112" i="2"/>
  <c r="T112" i="2"/>
  <c r="R112" i="2"/>
  <c r="Q112" i="2"/>
  <c r="O112" i="2"/>
  <c r="N112" i="2"/>
  <c r="L112" i="2"/>
  <c r="K112" i="2"/>
  <c r="I112" i="2"/>
  <c r="H112" i="2"/>
  <c r="F112" i="2"/>
  <c r="E112" i="2"/>
  <c r="C112" i="2"/>
  <c r="B112" i="2"/>
  <c r="X111" i="2"/>
  <c r="W111" i="2"/>
  <c r="U111" i="2"/>
  <c r="T111" i="2"/>
  <c r="R111" i="2"/>
  <c r="Q111" i="2"/>
  <c r="O111" i="2"/>
  <c r="N111" i="2"/>
  <c r="L111" i="2"/>
  <c r="K111" i="2"/>
  <c r="I111" i="2"/>
  <c r="H111" i="2"/>
  <c r="F111" i="2"/>
  <c r="E111" i="2"/>
  <c r="C111" i="2"/>
  <c r="B111" i="2"/>
  <c r="X108" i="2"/>
  <c r="W108" i="2"/>
  <c r="U108" i="2"/>
  <c r="T108" i="2"/>
  <c r="R108" i="2"/>
  <c r="Q108" i="2"/>
  <c r="O108" i="2"/>
  <c r="N108" i="2"/>
  <c r="L108" i="2"/>
  <c r="K108" i="2"/>
  <c r="I108" i="2"/>
  <c r="H108" i="2"/>
  <c r="F108" i="2"/>
  <c r="E108" i="2"/>
  <c r="C108" i="2"/>
  <c r="B108" i="2"/>
  <c r="X107" i="2"/>
  <c r="W107" i="2"/>
  <c r="U107" i="2"/>
  <c r="T107" i="2"/>
  <c r="R107" i="2"/>
  <c r="Q107" i="2"/>
  <c r="O107" i="2"/>
  <c r="N107" i="2"/>
  <c r="L107" i="2"/>
  <c r="K107" i="2"/>
  <c r="I107" i="2"/>
  <c r="H107" i="2"/>
  <c r="F107" i="2"/>
  <c r="E107" i="2"/>
  <c r="C107" i="2"/>
  <c r="B107" i="2"/>
  <c r="X106" i="2"/>
  <c r="W106" i="2"/>
  <c r="U106" i="2"/>
  <c r="T106" i="2"/>
  <c r="R106" i="2"/>
  <c r="Q106" i="2"/>
  <c r="O106" i="2"/>
  <c r="N106" i="2"/>
  <c r="L106" i="2"/>
  <c r="K106" i="2"/>
  <c r="I106" i="2"/>
  <c r="H106" i="2"/>
  <c r="F106" i="2"/>
  <c r="E106" i="2"/>
  <c r="C106" i="2"/>
  <c r="B106" i="2"/>
  <c r="Y101" i="2"/>
  <c r="V101" i="2"/>
  <c r="S101" i="2"/>
  <c r="P101" i="2"/>
  <c r="M101" i="2"/>
  <c r="J101" i="2"/>
  <c r="G101" i="2"/>
  <c r="D101" i="2"/>
  <c r="Y100" i="2"/>
  <c r="V100" i="2"/>
  <c r="S100" i="2"/>
  <c r="P100" i="2"/>
  <c r="M100" i="2"/>
  <c r="J100" i="2"/>
  <c r="G100" i="2"/>
  <c r="D100" i="2"/>
  <c r="Y99" i="2"/>
  <c r="V99" i="2"/>
  <c r="S99" i="2"/>
  <c r="P99" i="2"/>
  <c r="M99" i="2"/>
  <c r="J99" i="2"/>
  <c r="G99" i="2"/>
  <c r="D99" i="2"/>
  <c r="Y98" i="2"/>
  <c r="V98" i="2"/>
  <c r="S98" i="2"/>
  <c r="P98" i="2"/>
  <c r="M98" i="2"/>
  <c r="J98" i="2"/>
  <c r="G98" i="2"/>
  <c r="D98" i="2"/>
  <c r="Y97" i="2"/>
  <c r="V97" i="2"/>
  <c r="S97" i="2"/>
  <c r="P97" i="2"/>
  <c r="M97" i="2"/>
  <c r="J97" i="2"/>
  <c r="G97" i="2"/>
  <c r="D97" i="2"/>
  <c r="Y96" i="2"/>
  <c r="V96" i="2"/>
  <c r="S96" i="2"/>
  <c r="P96" i="2"/>
  <c r="M96" i="2"/>
  <c r="J96" i="2"/>
  <c r="G96" i="2"/>
  <c r="D96" i="2"/>
  <c r="X95" i="2"/>
  <c r="X110" i="2" s="1"/>
  <c r="W95" i="2"/>
  <c r="W110" i="2" s="1"/>
  <c r="U95" i="2"/>
  <c r="U110" i="2" s="1"/>
  <c r="T95" i="2"/>
  <c r="T110" i="2" s="1"/>
  <c r="R95" i="2"/>
  <c r="R110" i="2" s="1"/>
  <c r="Q95" i="2"/>
  <c r="Q110" i="2" s="1"/>
  <c r="O95" i="2"/>
  <c r="O110" i="2" s="1"/>
  <c r="N95" i="2"/>
  <c r="N110" i="2" s="1"/>
  <c r="L95" i="2"/>
  <c r="L110" i="2" s="1"/>
  <c r="K95" i="2"/>
  <c r="K110" i="2" s="1"/>
  <c r="I95" i="2"/>
  <c r="I110" i="2" s="1"/>
  <c r="H95" i="2"/>
  <c r="H110" i="2" s="1"/>
  <c r="F95" i="2"/>
  <c r="F110" i="2" s="1"/>
  <c r="E95" i="2"/>
  <c r="E110" i="2" s="1"/>
  <c r="C95" i="2"/>
  <c r="C110" i="2" s="1"/>
  <c r="B95" i="2"/>
  <c r="B110" i="2" s="1"/>
  <c r="Y94" i="2"/>
  <c r="V94" i="2"/>
  <c r="S94" i="2"/>
  <c r="P94" i="2"/>
  <c r="M94" i="2"/>
  <c r="J94" i="2"/>
  <c r="G94" i="2"/>
  <c r="D94" i="2"/>
  <c r="Y93" i="2"/>
  <c r="V93" i="2"/>
  <c r="S93" i="2"/>
  <c r="P93" i="2"/>
  <c r="M93" i="2"/>
  <c r="J93" i="2"/>
  <c r="G93" i="2"/>
  <c r="D93" i="2"/>
  <c r="Y92" i="2"/>
  <c r="V92" i="2"/>
  <c r="S92" i="2"/>
  <c r="P92" i="2"/>
  <c r="M92" i="2"/>
  <c r="J92" i="2"/>
  <c r="G92" i="2"/>
  <c r="D92" i="2"/>
  <c r="C86" i="2"/>
  <c r="X85" i="2"/>
  <c r="X115" i="2" s="1"/>
  <c r="W85" i="2"/>
  <c r="U85" i="2"/>
  <c r="T85" i="2"/>
  <c r="T115" i="2" s="1"/>
  <c r="R85" i="2"/>
  <c r="R115" i="2" s="1"/>
  <c r="Q85" i="2"/>
  <c r="O85" i="2"/>
  <c r="N85" i="2"/>
  <c r="N115" i="2" s="1"/>
  <c r="L85" i="2"/>
  <c r="L115" i="2" s="1"/>
  <c r="K85" i="2"/>
  <c r="I85" i="2"/>
  <c r="I115" i="2" s="1"/>
  <c r="H85" i="2"/>
  <c r="H115" i="2" s="1"/>
  <c r="F85" i="2"/>
  <c r="F115" i="2" s="1"/>
  <c r="E85" i="2"/>
  <c r="E115" i="2" s="1"/>
  <c r="C85" i="2"/>
  <c r="C115" i="2" s="1"/>
  <c r="B85" i="2"/>
  <c r="B115" i="2" s="1"/>
  <c r="Y84" i="2"/>
  <c r="V84" i="2"/>
  <c r="S84" i="2"/>
  <c r="P84" i="2"/>
  <c r="M84" i="2"/>
  <c r="J84" i="2"/>
  <c r="G84" i="2"/>
  <c r="D84" i="2"/>
  <c r="Y83" i="2"/>
  <c r="V83" i="2"/>
  <c r="S83" i="2"/>
  <c r="P83" i="2"/>
  <c r="M83" i="2"/>
  <c r="J83" i="2"/>
  <c r="G83" i="2"/>
  <c r="D83" i="2"/>
  <c r="Q76" i="2"/>
  <c r="P76" i="2"/>
  <c r="O76" i="2"/>
  <c r="N76" i="2"/>
  <c r="M76" i="2"/>
  <c r="L76" i="2"/>
  <c r="K76" i="2"/>
  <c r="J76" i="2"/>
  <c r="I76" i="2"/>
  <c r="H76" i="2"/>
  <c r="G76" i="2"/>
  <c r="F76" i="2"/>
  <c r="E76" i="2"/>
  <c r="D76" i="2"/>
  <c r="C76" i="2"/>
  <c r="B76" i="2"/>
  <c r="Q75" i="2"/>
  <c r="P75" i="2"/>
  <c r="O75" i="2"/>
  <c r="N75" i="2"/>
  <c r="M75" i="2"/>
  <c r="L75" i="2"/>
  <c r="K75" i="2"/>
  <c r="J75" i="2"/>
  <c r="I75" i="2"/>
  <c r="H75" i="2"/>
  <c r="G75" i="2"/>
  <c r="F75" i="2"/>
  <c r="E75" i="2"/>
  <c r="D75" i="2"/>
  <c r="C75" i="2"/>
  <c r="B75" i="2"/>
  <c r="Y69" i="2"/>
  <c r="X69" i="2"/>
  <c r="W69" i="2"/>
  <c r="V69" i="2"/>
  <c r="U69" i="2"/>
  <c r="T69" i="2"/>
  <c r="S69" i="2"/>
  <c r="R69" i="2"/>
  <c r="Q69" i="2"/>
  <c r="P69" i="2"/>
  <c r="O69" i="2"/>
  <c r="N69" i="2"/>
  <c r="M69" i="2"/>
  <c r="L69" i="2"/>
  <c r="K69" i="2"/>
  <c r="J69" i="2"/>
  <c r="I69" i="2"/>
  <c r="Y76" i="2" s="1"/>
  <c r="H69" i="2"/>
  <c r="G69" i="2"/>
  <c r="W76" i="2" s="1"/>
  <c r="F69" i="2"/>
  <c r="V76" i="2" s="1"/>
  <c r="E69" i="2"/>
  <c r="D69" i="2"/>
  <c r="T76" i="2" s="1"/>
  <c r="C69" i="2"/>
  <c r="S76" i="2" s="1"/>
  <c r="B69" i="2"/>
  <c r="Y68" i="2"/>
  <c r="Q130" i="2" s="1"/>
  <c r="X68" i="2"/>
  <c r="W68" i="2"/>
  <c r="M130" i="2" s="1"/>
  <c r="V68" i="2"/>
  <c r="K130" i="2" s="1"/>
  <c r="U68" i="2"/>
  <c r="T68" i="2"/>
  <c r="S68" i="2"/>
  <c r="E130" i="2" s="1"/>
  <c r="R68" i="2"/>
  <c r="C130" i="2" s="1"/>
  <c r="Q68" i="2"/>
  <c r="P68" i="2"/>
  <c r="O68" i="2"/>
  <c r="N68" i="2"/>
  <c r="M68" i="2"/>
  <c r="L68" i="2"/>
  <c r="K68" i="2"/>
  <c r="J68" i="2"/>
  <c r="I68" i="2"/>
  <c r="Q166" i="2" s="1"/>
  <c r="H68" i="2"/>
  <c r="O166" i="2" s="1"/>
  <c r="G68" i="2"/>
  <c r="M166" i="2" s="1"/>
  <c r="F68" i="2"/>
  <c r="K166" i="2" s="1"/>
  <c r="E68" i="2"/>
  <c r="I166" i="2" s="1"/>
  <c r="D68" i="2"/>
  <c r="G166" i="2" s="1"/>
  <c r="C68" i="2"/>
  <c r="E166" i="2" s="1"/>
  <c r="B68" i="2"/>
  <c r="C166" i="2" s="1"/>
  <c r="Y62" i="2"/>
  <c r="X62" i="2"/>
  <c r="W62" i="2"/>
  <c r="V62" i="2"/>
  <c r="U62" i="2"/>
  <c r="T62" i="2"/>
  <c r="S62" i="2"/>
  <c r="R62" i="2"/>
  <c r="Y61" i="2"/>
  <c r="Q162" i="2" s="1"/>
  <c r="X61" i="2"/>
  <c r="O162" i="2" s="1"/>
  <c r="W61" i="2"/>
  <c r="M162" i="2" s="1"/>
  <c r="V61" i="2"/>
  <c r="K162" i="2" s="1"/>
  <c r="U61" i="2"/>
  <c r="I162" i="2" s="1"/>
  <c r="T61" i="2"/>
  <c r="G162" i="2" s="1"/>
  <c r="S61" i="2"/>
  <c r="E162" i="2" s="1"/>
  <c r="R61" i="2"/>
  <c r="C162" i="2" s="1"/>
  <c r="Y48" i="2"/>
  <c r="X48" i="2"/>
  <c r="W48" i="2"/>
  <c r="V48" i="2"/>
  <c r="U48" i="2"/>
  <c r="T48" i="2"/>
  <c r="S48" i="2"/>
  <c r="R48" i="2"/>
  <c r="Y47" i="2"/>
  <c r="X47" i="2"/>
  <c r="O188" i="2" s="1"/>
  <c r="W47" i="2"/>
  <c r="V47" i="2"/>
  <c r="K188" i="2" s="1"/>
  <c r="U47" i="2"/>
  <c r="T47" i="2"/>
  <c r="G188" i="2" s="1"/>
  <c r="S47" i="2"/>
  <c r="R47" i="2"/>
  <c r="C188" i="2" s="1"/>
  <c r="Q298" i="1"/>
  <c r="O298" i="1"/>
  <c r="M298" i="1"/>
  <c r="K298" i="1"/>
  <c r="I298" i="1"/>
  <c r="G298" i="1"/>
  <c r="E298" i="1"/>
  <c r="C298" i="1"/>
  <c r="G281" i="1"/>
  <c r="F281" i="1"/>
  <c r="G280" i="1"/>
  <c r="F280" i="1"/>
  <c r="G279" i="1"/>
  <c r="F279" i="1"/>
  <c r="G278" i="1"/>
  <c r="F278" i="1"/>
  <c r="G277" i="1"/>
  <c r="F277" i="1"/>
  <c r="G276" i="1"/>
  <c r="F276" i="1"/>
  <c r="Y271" i="1"/>
  <c r="X271" i="1"/>
  <c r="S271" i="1"/>
  <c r="R271" i="1"/>
  <c r="M271" i="1"/>
  <c r="L271" i="1"/>
  <c r="G271" i="1"/>
  <c r="F271" i="1"/>
  <c r="Y270" i="1"/>
  <c r="X270" i="1"/>
  <c r="S270" i="1"/>
  <c r="R270" i="1"/>
  <c r="M270" i="1"/>
  <c r="L270" i="1"/>
  <c r="G270" i="1"/>
  <c r="F270" i="1"/>
  <c r="Y269" i="1"/>
  <c r="X269" i="1"/>
  <c r="S269" i="1"/>
  <c r="R269" i="1"/>
  <c r="M269" i="1"/>
  <c r="L269" i="1"/>
  <c r="G269" i="1"/>
  <c r="F269" i="1"/>
  <c r="Y268" i="1"/>
  <c r="X268" i="1"/>
  <c r="S268" i="1"/>
  <c r="R268" i="1"/>
  <c r="M268" i="1"/>
  <c r="L268" i="1"/>
  <c r="G268" i="1"/>
  <c r="F268" i="1"/>
  <c r="Y267" i="1"/>
  <c r="X267" i="1"/>
  <c r="S267" i="1"/>
  <c r="R267" i="1"/>
  <c r="M267" i="1"/>
  <c r="L267" i="1"/>
  <c r="G267" i="1"/>
  <c r="F267" i="1"/>
  <c r="Y266" i="1"/>
  <c r="X266" i="1"/>
  <c r="S266" i="1"/>
  <c r="R266" i="1"/>
  <c r="M266" i="1"/>
  <c r="L266" i="1"/>
  <c r="G266" i="1"/>
  <c r="F266" i="1"/>
  <c r="S260" i="1"/>
  <c r="R260" i="1"/>
  <c r="M260" i="1"/>
  <c r="L260" i="1"/>
  <c r="G260" i="1"/>
  <c r="F260" i="1"/>
  <c r="S259" i="1"/>
  <c r="R259" i="1"/>
  <c r="M259" i="1"/>
  <c r="L259" i="1"/>
  <c r="G259" i="1"/>
  <c r="F259" i="1"/>
  <c r="S258" i="1"/>
  <c r="R258" i="1"/>
  <c r="M258" i="1"/>
  <c r="L258" i="1"/>
  <c r="G258" i="1"/>
  <c r="F258" i="1"/>
  <c r="S257" i="1"/>
  <c r="R257" i="1"/>
  <c r="M257" i="1"/>
  <c r="L257" i="1"/>
  <c r="G257" i="1"/>
  <c r="F257" i="1"/>
  <c r="S256" i="1"/>
  <c r="R256" i="1"/>
  <c r="M256" i="1"/>
  <c r="L256" i="1"/>
  <c r="G256" i="1"/>
  <c r="F256" i="1"/>
  <c r="S255" i="1"/>
  <c r="R255" i="1"/>
  <c r="M255" i="1"/>
  <c r="L255" i="1"/>
  <c r="G255" i="1"/>
  <c r="F255" i="1"/>
  <c r="Q233" i="1"/>
  <c r="P233" i="1"/>
  <c r="O233" i="1"/>
  <c r="N233" i="1"/>
  <c r="M233" i="1"/>
  <c r="L233" i="1"/>
  <c r="K233" i="1"/>
  <c r="J233" i="1"/>
  <c r="I233" i="1"/>
  <c r="H233" i="1"/>
  <c r="G233" i="1"/>
  <c r="F233" i="1"/>
  <c r="E233" i="1"/>
  <c r="D233" i="1"/>
  <c r="C233" i="1"/>
  <c r="B233" i="1"/>
  <c r="Q217" i="1"/>
  <c r="O217" i="1"/>
  <c r="M217" i="1"/>
  <c r="K217" i="1"/>
  <c r="I217" i="1"/>
  <c r="G217" i="1"/>
  <c r="E217" i="1"/>
  <c r="C217" i="1"/>
  <c r="Q216" i="1"/>
  <c r="O216" i="1"/>
  <c r="M216" i="1"/>
  <c r="K216" i="1"/>
  <c r="I216" i="1"/>
  <c r="G216" i="1"/>
  <c r="E216" i="1"/>
  <c r="C216" i="1"/>
  <c r="Q215" i="1"/>
  <c r="O215" i="1"/>
  <c r="M215" i="1"/>
  <c r="K215" i="1"/>
  <c r="I215" i="1"/>
  <c r="G215" i="1"/>
  <c r="E215" i="1"/>
  <c r="C215" i="1"/>
  <c r="Y205" i="1"/>
  <c r="V205" i="1"/>
  <c r="S205" i="1"/>
  <c r="P205" i="1"/>
  <c r="M205" i="1"/>
  <c r="J205" i="1"/>
  <c r="G205" i="1"/>
  <c r="D205" i="1"/>
  <c r="Y204" i="1"/>
  <c r="V204" i="1"/>
  <c r="S204" i="1"/>
  <c r="P204" i="1"/>
  <c r="M204" i="1"/>
  <c r="J204" i="1"/>
  <c r="G204" i="1"/>
  <c r="D204" i="1"/>
  <c r="Y203" i="1"/>
  <c r="V203" i="1"/>
  <c r="S203" i="1"/>
  <c r="P203" i="1"/>
  <c r="M203" i="1"/>
  <c r="J203" i="1"/>
  <c r="G203" i="1"/>
  <c r="D203" i="1"/>
  <c r="Y202" i="1"/>
  <c r="W202" i="1"/>
  <c r="V202" i="1"/>
  <c r="T202" i="1"/>
  <c r="S202" i="1"/>
  <c r="Q202" i="1"/>
  <c r="P202" i="1"/>
  <c r="N202" i="1"/>
  <c r="M202" i="1"/>
  <c r="K202" i="1"/>
  <c r="J202" i="1"/>
  <c r="H202" i="1"/>
  <c r="G202" i="1"/>
  <c r="E202" i="1"/>
  <c r="D202" i="1"/>
  <c r="B202" i="1"/>
  <c r="Y201" i="1"/>
  <c r="W201" i="1"/>
  <c r="V201" i="1"/>
  <c r="T201" i="1"/>
  <c r="S201" i="1"/>
  <c r="Q201" i="1"/>
  <c r="P201" i="1"/>
  <c r="N201" i="1"/>
  <c r="M201" i="1"/>
  <c r="K201" i="1"/>
  <c r="J201" i="1"/>
  <c r="H201" i="1"/>
  <c r="G201" i="1"/>
  <c r="E201" i="1"/>
  <c r="D201" i="1"/>
  <c r="B201" i="1"/>
  <c r="Y200" i="1"/>
  <c r="W200" i="1"/>
  <c r="V200" i="1"/>
  <c r="T200" i="1"/>
  <c r="S200" i="1"/>
  <c r="Q200" i="1"/>
  <c r="P200" i="1"/>
  <c r="N200" i="1"/>
  <c r="M200" i="1"/>
  <c r="K200" i="1"/>
  <c r="J200" i="1"/>
  <c r="H200" i="1"/>
  <c r="G200" i="1"/>
  <c r="E200" i="1"/>
  <c r="D200" i="1"/>
  <c r="B200" i="1"/>
  <c r="Y199" i="1"/>
  <c r="V199" i="1"/>
  <c r="S199" i="1"/>
  <c r="P199" i="1"/>
  <c r="M199" i="1"/>
  <c r="J199" i="1"/>
  <c r="G199" i="1"/>
  <c r="D199" i="1"/>
  <c r="Y198" i="1"/>
  <c r="W198" i="1"/>
  <c r="V198" i="1"/>
  <c r="T198" i="1"/>
  <c r="S198" i="1"/>
  <c r="Q198" i="1"/>
  <c r="P198" i="1"/>
  <c r="N198" i="1"/>
  <c r="M198" i="1"/>
  <c r="K198" i="1"/>
  <c r="J198" i="1"/>
  <c r="H198" i="1"/>
  <c r="G198" i="1"/>
  <c r="E198" i="1"/>
  <c r="D198" i="1"/>
  <c r="B198" i="1"/>
  <c r="Y197" i="1"/>
  <c r="W197" i="1"/>
  <c r="V197" i="1"/>
  <c r="T197" i="1"/>
  <c r="S197" i="1"/>
  <c r="Q197" i="1"/>
  <c r="P197" i="1"/>
  <c r="N197" i="1"/>
  <c r="M197" i="1"/>
  <c r="K197" i="1"/>
  <c r="J197" i="1"/>
  <c r="H197" i="1"/>
  <c r="G197" i="1"/>
  <c r="E197" i="1"/>
  <c r="D197" i="1"/>
  <c r="B197" i="1"/>
  <c r="Y196" i="1"/>
  <c r="W196" i="1"/>
  <c r="V196" i="1"/>
  <c r="T196" i="1"/>
  <c r="S196" i="1"/>
  <c r="Q196" i="1"/>
  <c r="P196" i="1"/>
  <c r="N196" i="1"/>
  <c r="M196" i="1"/>
  <c r="K196" i="1"/>
  <c r="J196" i="1"/>
  <c r="H196" i="1"/>
  <c r="G196" i="1"/>
  <c r="E196" i="1"/>
  <c r="D196" i="1"/>
  <c r="B196" i="1"/>
  <c r="Y195" i="1"/>
  <c r="V195" i="1"/>
  <c r="S195" i="1"/>
  <c r="P195" i="1"/>
  <c r="M195" i="1"/>
  <c r="J195" i="1"/>
  <c r="G195" i="1"/>
  <c r="D195" i="1"/>
  <c r="Q188" i="1"/>
  <c r="O188" i="1"/>
  <c r="M188" i="1"/>
  <c r="K188" i="1"/>
  <c r="I188" i="1"/>
  <c r="G188" i="1"/>
  <c r="E188" i="1"/>
  <c r="C188" i="1"/>
  <c r="Q187" i="1"/>
  <c r="O187" i="1"/>
  <c r="M187" i="1"/>
  <c r="K187" i="1"/>
  <c r="I187" i="1"/>
  <c r="G187" i="1"/>
  <c r="E187" i="1"/>
  <c r="C187" i="1"/>
  <c r="Q186" i="1"/>
  <c r="O186" i="1"/>
  <c r="M186" i="1"/>
  <c r="K186" i="1"/>
  <c r="I186" i="1"/>
  <c r="G186" i="1"/>
  <c r="E186" i="1"/>
  <c r="C186" i="1"/>
  <c r="Q185" i="1"/>
  <c r="O185" i="1"/>
  <c r="M185" i="1"/>
  <c r="K185" i="1"/>
  <c r="I185" i="1"/>
  <c r="G185" i="1"/>
  <c r="E185" i="1"/>
  <c r="C185" i="1"/>
  <c r="Q184" i="1"/>
  <c r="O184" i="1"/>
  <c r="M184" i="1"/>
  <c r="K184" i="1"/>
  <c r="I184" i="1"/>
  <c r="G184" i="1"/>
  <c r="E184" i="1"/>
  <c r="C184" i="1"/>
  <c r="Q183" i="1"/>
  <c r="O183" i="1"/>
  <c r="M183" i="1"/>
  <c r="K183" i="1"/>
  <c r="I183" i="1"/>
  <c r="G183" i="1"/>
  <c r="E183" i="1"/>
  <c r="C183" i="1"/>
  <c r="Q182" i="1"/>
  <c r="O182" i="1"/>
  <c r="M182" i="1"/>
  <c r="K182" i="1"/>
  <c r="I182" i="1"/>
  <c r="G182" i="1"/>
  <c r="E182" i="1"/>
  <c r="C182" i="1"/>
  <c r="Q181" i="1"/>
  <c r="O181" i="1"/>
  <c r="M181" i="1"/>
  <c r="K181" i="1"/>
  <c r="I181" i="1"/>
  <c r="G181" i="1"/>
  <c r="E181" i="1"/>
  <c r="C181" i="1"/>
  <c r="Q180" i="1"/>
  <c r="O180" i="1"/>
  <c r="M180" i="1"/>
  <c r="K180" i="1"/>
  <c r="I180" i="1"/>
  <c r="G180" i="1"/>
  <c r="E180" i="1"/>
  <c r="C180" i="1"/>
  <c r="Q177" i="1"/>
  <c r="O177" i="1"/>
  <c r="M177" i="1"/>
  <c r="K177" i="1"/>
  <c r="I177" i="1"/>
  <c r="G177" i="1"/>
  <c r="E177" i="1"/>
  <c r="C177" i="1"/>
  <c r="Q176" i="1"/>
  <c r="O176" i="1"/>
  <c r="M176" i="1"/>
  <c r="K176" i="1"/>
  <c r="I176" i="1"/>
  <c r="G176" i="1"/>
  <c r="E176" i="1"/>
  <c r="C176" i="1"/>
  <c r="Q175" i="1"/>
  <c r="O175" i="1"/>
  <c r="M175" i="1"/>
  <c r="K175" i="1"/>
  <c r="I175" i="1"/>
  <c r="G175" i="1"/>
  <c r="E175" i="1"/>
  <c r="C175" i="1"/>
  <c r="Q173" i="1"/>
  <c r="O173" i="1"/>
  <c r="M173" i="1"/>
  <c r="K173" i="1"/>
  <c r="I173" i="1"/>
  <c r="G173" i="1"/>
  <c r="E173" i="1"/>
  <c r="C173" i="1"/>
  <c r="Q172" i="1"/>
  <c r="O172" i="1"/>
  <c r="M172" i="1"/>
  <c r="K172" i="1"/>
  <c r="I172" i="1"/>
  <c r="G172" i="1"/>
  <c r="E172" i="1"/>
  <c r="C172" i="1"/>
  <c r="Q171" i="1"/>
  <c r="O171" i="1"/>
  <c r="M171" i="1"/>
  <c r="K171" i="1"/>
  <c r="I171" i="1"/>
  <c r="G171" i="1"/>
  <c r="E171" i="1"/>
  <c r="C171" i="1"/>
  <c r="Q170" i="1"/>
  <c r="O170" i="1"/>
  <c r="M170" i="1"/>
  <c r="K170" i="1"/>
  <c r="I170" i="1"/>
  <c r="G170" i="1"/>
  <c r="E170" i="1"/>
  <c r="C170" i="1"/>
  <c r="Q168" i="1"/>
  <c r="O168" i="1"/>
  <c r="M168" i="1"/>
  <c r="K168" i="1"/>
  <c r="I168" i="1"/>
  <c r="G168" i="1"/>
  <c r="E168" i="1"/>
  <c r="C168" i="1"/>
  <c r="Q159" i="1"/>
  <c r="O159" i="1"/>
  <c r="M159" i="1"/>
  <c r="K159" i="1"/>
  <c r="I159" i="1"/>
  <c r="G159" i="1"/>
  <c r="E159" i="1"/>
  <c r="C159" i="1"/>
  <c r="Q158" i="1"/>
  <c r="O158" i="1"/>
  <c r="M158" i="1"/>
  <c r="K158" i="1"/>
  <c r="I158" i="1"/>
  <c r="G158" i="1"/>
  <c r="E158" i="1"/>
  <c r="C158" i="1"/>
  <c r="Q157" i="1"/>
  <c r="O157" i="1"/>
  <c r="M157" i="1"/>
  <c r="K157" i="1"/>
  <c r="I157" i="1"/>
  <c r="G157" i="1"/>
  <c r="E157" i="1"/>
  <c r="C157" i="1"/>
  <c r="Q156" i="1"/>
  <c r="O156" i="1"/>
  <c r="M156" i="1"/>
  <c r="K156" i="1"/>
  <c r="I156" i="1"/>
  <c r="G156" i="1"/>
  <c r="E156" i="1"/>
  <c r="C156" i="1"/>
  <c r="Q155" i="1"/>
  <c r="O155" i="1"/>
  <c r="M155" i="1"/>
  <c r="K155" i="1"/>
  <c r="I155" i="1"/>
  <c r="G155" i="1"/>
  <c r="E155" i="1"/>
  <c r="C155" i="1"/>
  <c r="Q153" i="1"/>
  <c r="O153" i="1"/>
  <c r="M153" i="1"/>
  <c r="K153" i="1"/>
  <c r="I153" i="1"/>
  <c r="G153" i="1"/>
  <c r="E153" i="1"/>
  <c r="C153" i="1"/>
  <c r="Q152" i="1"/>
  <c r="O152" i="1"/>
  <c r="M152" i="1"/>
  <c r="K152" i="1"/>
  <c r="I152" i="1"/>
  <c r="G152" i="1"/>
  <c r="E152" i="1"/>
  <c r="C152" i="1"/>
  <c r="Q150" i="1"/>
  <c r="O150" i="1"/>
  <c r="M150" i="1"/>
  <c r="K150" i="1"/>
  <c r="I150" i="1"/>
  <c r="G150" i="1"/>
  <c r="E150" i="1"/>
  <c r="C150" i="1"/>
  <c r="P149" i="1"/>
  <c r="Q149" i="1" s="1"/>
  <c r="N149" i="1"/>
  <c r="O149" i="1" s="1"/>
  <c r="L149" i="1"/>
  <c r="M149" i="1" s="1"/>
  <c r="J149" i="1"/>
  <c r="K149" i="1" s="1"/>
  <c r="H149" i="1"/>
  <c r="I149" i="1" s="1"/>
  <c r="F149" i="1"/>
  <c r="G149" i="1" s="1"/>
  <c r="D149" i="1"/>
  <c r="E149" i="1" s="1"/>
  <c r="B149" i="1"/>
  <c r="C149" i="1" s="1"/>
  <c r="Q148" i="1"/>
  <c r="O148" i="1"/>
  <c r="M148" i="1"/>
  <c r="K148" i="1"/>
  <c r="I148" i="1"/>
  <c r="G148" i="1"/>
  <c r="E148" i="1"/>
  <c r="C148" i="1"/>
  <c r="Q147" i="1"/>
  <c r="O147" i="1"/>
  <c r="M147" i="1"/>
  <c r="K147" i="1"/>
  <c r="I147" i="1"/>
  <c r="G147" i="1"/>
  <c r="E147" i="1"/>
  <c r="C147" i="1"/>
  <c r="Q146" i="1"/>
  <c r="O146" i="1"/>
  <c r="M146" i="1"/>
  <c r="K146" i="1"/>
  <c r="I146" i="1"/>
  <c r="G146" i="1"/>
  <c r="E146" i="1"/>
  <c r="C146" i="1"/>
  <c r="Q145" i="1"/>
  <c r="O145" i="1"/>
  <c r="M145" i="1"/>
  <c r="K145" i="1"/>
  <c r="I145" i="1"/>
  <c r="G145" i="1"/>
  <c r="E145" i="1"/>
  <c r="C145" i="1"/>
  <c r="P135" i="1"/>
  <c r="Q137" i="1" s="1"/>
  <c r="N135" i="1"/>
  <c r="L135" i="1"/>
  <c r="M137" i="1" s="1"/>
  <c r="J135" i="1"/>
  <c r="H135" i="1"/>
  <c r="I137" i="1" s="1"/>
  <c r="F135" i="1"/>
  <c r="D135" i="1"/>
  <c r="E137" i="1" s="1"/>
  <c r="B135" i="1"/>
  <c r="Q134" i="1"/>
  <c r="O134" i="1"/>
  <c r="M134" i="1"/>
  <c r="K134" i="1"/>
  <c r="I134" i="1"/>
  <c r="G134" i="1"/>
  <c r="E134" i="1"/>
  <c r="C134" i="1"/>
  <c r="Q133" i="1"/>
  <c r="O133" i="1"/>
  <c r="M133" i="1"/>
  <c r="K133" i="1"/>
  <c r="I133" i="1"/>
  <c r="G133" i="1"/>
  <c r="E133" i="1"/>
  <c r="C133" i="1"/>
  <c r="P124" i="1"/>
  <c r="Q126" i="1" s="1"/>
  <c r="N124" i="1"/>
  <c r="L124" i="1"/>
  <c r="M126" i="1" s="1"/>
  <c r="J124" i="1"/>
  <c r="H124" i="1"/>
  <c r="I126" i="1" s="1"/>
  <c r="F124" i="1"/>
  <c r="D124" i="1"/>
  <c r="E126" i="1" s="1"/>
  <c r="B124" i="1"/>
  <c r="Q122" i="1"/>
  <c r="O122" i="1"/>
  <c r="K122" i="1"/>
  <c r="I122" i="1"/>
  <c r="G122" i="1"/>
  <c r="E122" i="1"/>
  <c r="C122" i="1"/>
  <c r="Q121" i="1"/>
  <c r="O121" i="1"/>
  <c r="M121" i="1"/>
  <c r="K121" i="1"/>
  <c r="I121" i="1"/>
  <c r="G121" i="1"/>
  <c r="E121" i="1"/>
  <c r="C121" i="1"/>
  <c r="Q120" i="1"/>
  <c r="O120" i="1"/>
  <c r="M120" i="1"/>
  <c r="K120" i="1"/>
  <c r="I120" i="1"/>
  <c r="G120" i="1"/>
  <c r="E120" i="1"/>
  <c r="C120" i="1"/>
  <c r="Q119" i="1"/>
  <c r="O119" i="1"/>
  <c r="M119" i="1"/>
  <c r="K119" i="1"/>
  <c r="I119" i="1"/>
  <c r="G119" i="1"/>
  <c r="E119" i="1"/>
  <c r="C119" i="1"/>
  <c r="Q118" i="1"/>
  <c r="O118" i="1"/>
  <c r="M118" i="1"/>
  <c r="K118" i="1"/>
  <c r="I118" i="1"/>
  <c r="G118" i="1"/>
  <c r="E118" i="1"/>
  <c r="C118" i="1"/>
  <c r="Q117" i="1"/>
  <c r="O117" i="1"/>
  <c r="M117" i="1"/>
  <c r="K117" i="1"/>
  <c r="I117" i="1"/>
  <c r="G117" i="1"/>
  <c r="E117" i="1"/>
  <c r="C117" i="1"/>
  <c r="Q116" i="1"/>
  <c r="O116" i="1"/>
  <c r="M116" i="1"/>
  <c r="K116" i="1"/>
  <c r="I116" i="1"/>
  <c r="G116" i="1"/>
  <c r="E116" i="1"/>
  <c r="C116" i="1"/>
  <c r="X109" i="1"/>
  <c r="W109" i="1"/>
  <c r="T109" i="1"/>
  <c r="S109" i="1"/>
  <c r="R109" i="1"/>
  <c r="Q109" i="1"/>
  <c r="O109" i="1"/>
  <c r="N109" i="1"/>
  <c r="L109" i="1"/>
  <c r="K109" i="1"/>
  <c r="I109" i="1"/>
  <c r="H109" i="1"/>
  <c r="F109" i="1"/>
  <c r="E109" i="1"/>
  <c r="C109" i="1"/>
  <c r="B109" i="1"/>
  <c r="X108" i="1"/>
  <c r="W108" i="1"/>
  <c r="T108" i="1"/>
  <c r="S108" i="1"/>
  <c r="R108" i="1"/>
  <c r="Q108" i="1"/>
  <c r="O108" i="1"/>
  <c r="N108" i="1"/>
  <c r="L108" i="1"/>
  <c r="K108" i="1"/>
  <c r="I108" i="1"/>
  <c r="H108" i="1"/>
  <c r="F108" i="1"/>
  <c r="E108" i="1"/>
  <c r="C108" i="1"/>
  <c r="B108" i="1"/>
  <c r="X107" i="1"/>
  <c r="W107" i="1"/>
  <c r="T107" i="1"/>
  <c r="S107" i="1"/>
  <c r="R107" i="1"/>
  <c r="Q107" i="1"/>
  <c r="O107" i="1"/>
  <c r="N107" i="1"/>
  <c r="L107" i="1"/>
  <c r="K107" i="1"/>
  <c r="I107" i="1"/>
  <c r="H107" i="1"/>
  <c r="F107" i="1"/>
  <c r="E107" i="1"/>
  <c r="C107" i="1"/>
  <c r="B107" i="1"/>
  <c r="X106" i="1"/>
  <c r="W106" i="1"/>
  <c r="T106" i="1"/>
  <c r="S106" i="1"/>
  <c r="R106" i="1"/>
  <c r="Q106" i="1"/>
  <c r="O106" i="1"/>
  <c r="N106" i="1"/>
  <c r="L106" i="1"/>
  <c r="K106" i="1"/>
  <c r="I106" i="1"/>
  <c r="H106" i="1"/>
  <c r="F106" i="1"/>
  <c r="E106" i="1"/>
  <c r="C106" i="1"/>
  <c r="B106" i="1"/>
  <c r="X105" i="1"/>
  <c r="W105" i="1"/>
  <c r="T105" i="1"/>
  <c r="S105" i="1"/>
  <c r="R105" i="1"/>
  <c r="Q105" i="1"/>
  <c r="O105" i="1"/>
  <c r="N105" i="1"/>
  <c r="L105" i="1"/>
  <c r="K105" i="1"/>
  <c r="I105" i="1"/>
  <c r="H105" i="1"/>
  <c r="F105" i="1"/>
  <c r="E105" i="1"/>
  <c r="C105" i="1"/>
  <c r="B105" i="1"/>
  <c r="X104" i="1"/>
  <c r="W104" i="1"/>
  <c r="T104" i="1"/>
  <c r="S104" i="1"/>
  <c r="R104" i="1"/>
  <c r="Q104" i="1"/>
  <c r="O104" i="1"/>
  <c r="N104" i="1"/>
  <c r="L104" i="1"/>
  <c r="K104" i="1"/>
  <c r="I104" i="1"/>
  <c r="H104" i="1"/>
  <c r="F104" i="1"/>
  <c r="E104" i="1"/>
  <c r="C104" i="1"/>
  <c r="B104" i="1"/>
  <c r="X102" i="1"/>
  <c r="W102" i="1"/>
  <c r="T102" i="1"/>
  <c r="S102" i="1"/>
  <c r="R102" i="1"/>
  <c r="Q102" i="1"/>
  <c r="O102" i="1"/>
  <c r="N102" i="1"/>
  <c r="L102" i="1"/>
  <c r="K102" i="1"/>
  <c r="I102" i="1"/>
  <c r="H102" i="1"/>
  <c r="F102" i="1"/>
  <c r="E102" i="1"/>
  <c r="C102" i="1"/>
  <c r="B102" i="1"/>
  <c r="X101" i="1"/>
  <c r="W101" i="1"/>
  <c r="T101" i="1"/>
  <c r="S101" i="1"/>
  <c r="R101" i="1"/>
  <c r="Q101" i="1"/>
  <c r="O101" i="1"/>
  <c r="N101" i="1"/>
  <c r="L101" i="1"/>
  <c r="K101" i="1"/>
  <c r="I101" i="1"/>
  <c r="H101" i="1"/>
  <c r="F101" i="1"/>
  <c r="E101" i="1"/>
  <c r="C101" i="1"/>
  <c r="B101" i="1"/>
  <c r="X100" i="1"/>
  <c r="W100" i="1"/>
  <c r="T100" i="1"/>
  <c r="S100" i="1"/>
  <c r="R100" i="1"/>
  <c r="Q100" i="1"/>
  <c r="O100" i="1"/>
  <c r="N100" i="1"/>
  <c r="L100" i="1"/>
  <c r="K100" i="1"/>
  <c r="I100" i="1"/>
  <c r="H100" i="1"/>
  <c r="F100" i="1"/>
  <c r="E100" i="1"/>
  <c r="C100" i="1"/>
  <c r="B100" i="1"/>
  <c r="Y95" i="1"/>
  <c r="Y109" i="1" s="1"/>
  <c r="V95" i="1"/>
  <c r="V109" i="1" s="1"/>
  <c r="U95" i="1"/>
  <c r="U109" i="1" s="1"/>
  <c r="P95" i="1"/>
  <c r="P109" i="1" s="1"/>
  <c r="M95" i="1"/>
  <c r="M109" i="1" s="1"/>
  <c r="J95" i="1"/>
  <c r="J109" i="1" s="1"/>
  <c r="G95" i="1"/>
  <c r="G109" i="1" s="1"/>
  <c r="D95" i="1"/>
  <c r="D109" i="1" s="1"/>
  <c r="Y94" i="1"/>
  <c r="Y108" i="1" s="1"/>
  <c r="V94" i="1"/>
  <c r="V108" i="1" s="1"/>
  <c r="U94" i="1"/>
  <c r="U108" i="1" s="1"/>
  <c r="P94" i="1"/>
  <c r="P108" i="1" s="1"/>
  <c r="M94" i="1"/>
  <c r="M108" i="1" s="1"/>
  <c r="J94" i="1"/>
  <c r="J108" i="1" s="1"/>
  <c r="G94" i="1"/>
  <c r="G108" i="1" s="1"/>
  <c r="D94" i="1"/>
  <c r="D108" i="1" s="1"/>
  <c r="Y93" i="1"/>
  <c r="Y107" i="1" s="1"/>
  <c r="V93" i="1"/>
  <c r="V107" i="1" s="1"/>
  <c r="U93" i="1"/>
  <c r="U107" i="1" s="1"/>
  <c r="P93" i="1"/>
  <c r="P107" i="1" s="1"/>
  <c r="M93" i="1"/>
  <c r="M107" i="1" s="1"/>
  <c r="J93" i="1"/>
  <c r="J107" i="1" s="1"/>
  <c r="G93" i="1"/>
  <c r="G107" i="1" s="1"/>
  <c r="D93" i="1"/>
  <c r="D107" i="1" s="1"/>
  <c r="Y92" i="1"/>
  <c r="Y106" i="1" s="1"/>
  <c r="V92" i="1"/>
  <c r="V106" i="1" s="1"/>
  <c r="U92" i="1"/>
  <c r="U106" i="1" s="1"/>
  <c r="P92" i="1"/>
  <c r="P106" i="1" s="1"/>
  <c r="M92" i="1"/>
  <c r="M106" i="1" s="1"/>
  <c r="J92" i="1"/>
  <c r="J106" i="1" s="1"/>
  <c r="G92" i="1"/>
  <c r="G106" i="1" s="1"/>
  <c r="D92" i="1"/>
  <c r="D106" i="1" s="1"/>
  <c r="Y91" i="1"/>
  <c r="Y105" i="1" s="1"/>
  <c r="V91" i="1"/>
  <c r="V105" i="1" s="1"/>
  <c r="U91" i="1"/>
  <c r="U105" i="1" s="1"/>
  <c r="P91" i="1"/>
  <c r="P105" i="1" s="1"/>
  <c r="M91" i="1"/>
  <c r="M105" i="1" s="1"/>
  <c r="J91" i="1"/>
  <c r="J105" i="1" s="1"/>
  <c r="G91" i="1"/>
  <c r="G105" i="1" s="1"/>
  <c r="D91" i="1"/>
  <c r="D105" i="1" s="1"/>
  <c r="Y90" i="1"/>
  <c r="Y104" i="1" s="1"/>
  <c r="V90" i="1"/>
  <c r="V104" i="1" s="1"/>
  <c r="U90" i="1"/>
  <c r="U104" i="1" s="1"/>
  <c r="P90" i="1"/>
  <c r="P104" i="1" s="1"/>
  <c r="M90" i="1"/>
  <c r="M104" i="1" s="1"/>
  <c r="J90" i="1"/>
  <c r="J104" i="1" s="1"/>
  <c r="G90" i="1"/>
  <c r="G104" i="1" s="1"/>
  <c r="D90" i="1"/>
  <c r="D104" i="1" s="1"/>
  <c r="X89" i="1"/>
  <c r="X103" i="1" s="1"/>
  <c r="W89" i="1"/>
  <c r="W103" i="1" s="1"/>
  <c r="T89" i="1"/>
  <c r="T103" i="1" s="1"/>
  <c r="S89" i="1"/>
  <c r="S103" i="1" s="1"/>
  <c r="R89" i="1"/>
  <c r="R103" i="1" s="1"/>
  <c r="Q89" i="1"/>
  <c r="Q103" i="1" s="1"/>
  <c r="O89" i="1"/>
  <c r="O103" i="1" s="1"/>
  <c r="N89" i="1"/>
  <c r="N103" i="1" s="1"/>
  <c r="L89" i="1"/>
  <c r="L103" i="1" s="1"/>
  <c r="K89" i="1"/>
  <c r="K103" i="1" s="1"/>
  <c r="I89" i="1"/>
  <c r="I103" i="1" s="1"/>
  <c r="H89" i="1"/>
  <c r="H103" i="1" s="1"/>
  <c r="F89" i="1"/>
  <c r="F103" i="1" s="1"/>
  <c r="E89" i="1"/>
  <c r="E103" i="1" s="1"/>
  <c r="C89" i="1"/>
  <c r="C103" i="1" s="1"/>
  <c r="B89" i="1"/>
  <c r="B103" i="1" s="1"/>
  <c r="Y88" i="1"/>
  <c r="Y102" i="1" s="1"/>
  <c r="V88" i="1"/>
  <c r="V102" i="1" s="1"/>
  <c r="U88" i="1"/>
  <c r="U102" i="1" s="1"/>
  <c r="P88" i="1"/>
  <c r="P102" i="1" s="1"/>
  <c r="M88" i="1"/>
  <c r="M102" i="1" s="1"/>
  <c r="J88" i="1"/>
  <c r="J102" i="1" s="1"/>
  <c r="G88" i="1"/>
  <c r="G102" i="1" s="1"/>
  <c r="D88" i="1"/>
  <c r="D102" i="1" s="1"/>
  <c r="Y87" i="1"/>
  <c r="Y101" i="1" s="1"/>
  <c r="V87" i="1"/>
  <c r="V101" i="1" s="1"/>
  <c r="U87" i="1"/>
  <c r="U101" i="1" s="1"/>
  <c r="P87" i="1"/>
  <c r="P101" i="1" s="1"/>
  <c r="M87" i="1"/>
  <c r="M101" i="1" s="1"/>
  <c r="J87" i="1"/>
  <c r="J101" i="1" s="1"/>
  <c r="G87" i="1"/>
  <c r="G101" i="1" s="1"/>
  <c r="D87" i="1"/>
  <c r="D101" i="1" s="1"/>
  <c r="Y86" i="1"/>
  <c r="Y100" i="1" s="1"/>
  <c r="V86" i="1"/>
  <c r="V100" i="1" s="1"/>
  <c r="U86" i="1"/>
  <c r="U100" i="1" s="1"/>
  <c r="P86" i="1"/>
  <c r="P100" i="1" s="1"/>
  <c r="M86" i="1"/>
  <c r="M100" i="1" s="1"/>
  <c r="J86" i="1"/>
  <c r="J100" i="1" s="1"/>
  <c r="G86" i="1"/>
  <c r="G100" i="1" s="1"/>
  <c r="D86" i="1"/>
  <c r="D100" i="1" s="1"/>
  <c r="U84" i="1"/>
  <c r="R84" i="1"/>
  <c r="Q84" i="1"/>
  <c r="X80" i="1"/>
  <c r="W80" i="1"/>
  <c r="O80" i="1"/>
  <c r="N80" i="1"/>
  <c r="L80" i="1"/>
  <c r="K80" i="1"/>
  <c r="I80" i="1"/>
  <c r="H80" i="1"/>
  <c r="F80" i="1"/>
  <c r="E80" i="1"/>
  <c r="C80" i="1"/>
  <c r="B80" i="1"/>
  <c r="X79" i="1"/>
  <c r="W79" i="1"/>
  <c r="T79" i="1"/>
  <c r="T80" i="1" s="1"/>
  <c r="S79" i="1"/>
  <c r="S80" i="1" s="1"/>
  <c r="R79" i="1"/>
  <c r="R80" i="1" s="1"/>
  <c r="Q79" i="1"/>
  <c r="Q80" i="1" s="1"/>
  <c r="O79" i="1"/>
  <c r="N79" i="1"/>
  <c r="L79" i="1"/>
  <c r="K79" i="1"/>
  <c r="I79" i="1"/>
  <c r="H79" i="1"/>
  <c r="F79" i="1"/>
  <c r="E79" i="1"/>
  <c r="C79" i="1"/>
  <c r="B79" i="1"/>
  <c r="Y78" i="1"/>
  <c r="V78" i="1"/>
  <c r="U78" i="1"/>
  <c r="P78" i="1"/>
  <c r="M78" i="1"/>
  <c r="J78" i="1"/>
  <c r="G78" i="1"/>
  <c r="D78" i="1"/>
  <c r="Y77" i="1"/>
  <c r="Y80" i="1" s="1"/>
  <c r="V77" i="1"/>
  <c r="U77" i="1"/>
  <c r="P77" i="1"/>
  <c r="P80" i="1" s="1"/>
  <c r="M77" i="1"/>
  <c r="M80" i="1" s="1"/>
  <c r="J77" i="1"/>
  <c r="J80" i="1" s="1"/>
  <c r="G77" i="1"/>
  <c r="G80" i="1" s="1"/>
  <c r="D77" i="1"/>
  <c r="D80" i="1" s="1"/>
  <c r="U75" i="1"/>
  <c r="R75" i="1"/>
  <c r="Q75" i="1"/>
  <c r="Y60" i="1"/>
  <c r="X60" i="1"/>
  <c r="W60" i="1"/>
  <c r="V60" i="1"/>
  <c r="U60" i="1"/>
  <c r="T60" i="1"/>
  <c r="S60" i="1"/>
  <c r="R60" i="1"/>
  <c r="Q60" i="1"/>
  <c r="P60" i="1"/>
  <c r="O60" i="1"/>
  <c r="N60" i="1"/>
  <c r="M60" i="1"/>
  <c r="L60" i="1"/>
  <c r="K60" i="1"/>
  <c r="J60" i="1"/>
  <c r="I60" i="1"/>
  <c r="H60" i="1"/>
  <c r="G60" i="1"/>
  <c r="F60" i="1"/>
  <c r="E60" i="1"/>
  <c r="D60" i="1"/>
  <c r="C60" i="1"/>
  <c r="B60" i="1"/>
  <c r="W53" i="1"/>
  <c r="O53" i="1"/>
  <c r="G53" i="1"/>
  <c r="Q47" i="1"/>
  <c r="P47" i="1"/>
  <c r="O47" i="1"/>
  <c r="N47" i="1"/>
  <c r="M47" i="1"/>
  <c r="L47" i="1"/>
  <c r="K47" i="1"/>
  <c r="J47" i="1"/>
  <c r="I47" i="1"/>
  <c r="H47" i="1"/>
  <c r="G47" i="1"/>
  <c r="F47" i="1"/>
  <c r="E47" i="1"/>
  <c r="D47" i="1"/>
  <c r="C47" i="1"/>
  <c r="B47" i="1"/>
  <c r="Q46" i="1"/>
  <c r="P46" i="1"/>
  <c r="O46" i="1"/>
  <c r="N46" i="1"/>
  <c r="M46" i="1"/>
  <c r="L46" i="1"/>
  <c r="K46" i="1"/>
  <c r="J46" i="1"/>
  <c r="I46" i="1"/>
  <c r="H46" i="1"/>
  <c r="G46" i="1"/>
  <c r="F46" i="1"/>
  <c r="E46" i="1"/>
  <c r="D46" i="1"/>
  <c r="C46" i="1"/>
  <c r="B46" i="1"/>
  <c r="W45" i="1"/>
  <c r="O45" i="1"/>
  <c r="G45" i="1"/>
  <c r="Y40" i="1"/>
  <c r="X40" i="1"/>
  <c r="W40" i="1"/>
  <c r="V40" i="1"/>
  <c r="U40" i="1"/>
  <c r="T40" i="1"/>
  <c r="S40" i="1"/>
  <c r="R40" i="1"/>
  <c r="Q40" i="1"/>
  <c r="P40" i="1"/>
  <c r="O40" i="1"/>
  <c r="N40" i="1"/>
  <c r="M40" i="1"/>
  <c r="L40" i="1"/>
  <c r="K40" i="1"/>
  <c r="J40" i="1"/>
  <c r="I40" i="1"/>
  <c r="H40" i="1"/>
  <c r="G40" i="1"/>
  <c r="F40" i="1"/>
  <c r="E40" i="1"/>
  <c r="D40" i="1"/>
  <c r="C40" i="1"/>
  <c r="B40" i="1"/>
  <c r="Y39" i="1"/>
  <c r="X39" i="1"/>
  <c r="W39" i="1"/>
  <c r="V39" i="1"/>
  <c r="U39" i="1"/>
  <c r="T39" i="1"/>
  <c r="S39" i="1"/>
  <c r="R39" i="1"/>
  <c r="Q39" i="1"/>
  <c r="P39" i="1"/>
  <c r="O39" i="1"/>
  <c r="N39" i="1"/>
  <c r="M39" i="1"/>
  <c r="L39" i="1"/>
  <c r="K39" i="1"/>
  <c r="J39" i="1"/>
  <c r="I39" i="1"/>
  <c r="Q160" i="1" s="1"/>
  <c r="H39" i="1"/>
  <c r="O160" i="1" s="1"/>
  <c r="G39" i="1"/>
  <c r="M160" i="1" s="1"/>
  <c r="F39" i="1"/>
  <c r="K160" i="1" s="1"/>
  <c r="E39" i="1"/>
  <c r="I160" i="1" s="1"/>
  <c r="D39" i="1"/>
  <c r="G160" i="1" s="1"/>
  <c r="C39" i="1"/>
  <c r="E160" i="1" s="1"/>
  <c r="B39" i="1"/>
  <c r="C160" i="1" s="1"/>
  <c r="W38" i="1"/>
  <c r="O38" i="1"/>
  <c r="G38" i="1"/>
  <c r="Y33" i="1"/>
  <c r="X33" i="1"/>
  <c r="W33" i="1"/>
  <c r="V33" i="1"/>
  <c r="U33" i="1"/>
  <c r="T33" i="1"/>
  <c r="S33" i="1"/>
  <c r="R33" i="1"/>
  <c r="Y32" i="1"/>
  <c r="X32" i="1"/>
  <c r="W32" i="1"/>
  <c r="V32" i="1"/>
  <c r="U32" i="1"/>
  <c r="T32" i="1"/>
  <c r="S32" i="1"/>
  <c r="R32" i="1"/>
  <c r="W31" i="1"/>
  <c r="O31" i="1"/>
  <c r="G31" i="1"/>
  <c r="W24" i="1"/>
  <c r="O24" i="1"/>
  <c r="G24" i="1"/>
  <c r="Y19" i="1"/>
  <c r="X19" i="1"/>
  <c r="W19" i="1"/>
  <c r="V19" i="1"/>
  <c r="U19" i="1"/>
  <c r="T19" i="1"/>
  <c r="S19" i="1"/>
  <c r="R19" i="1"/>
  <c r="Y18" i="1"/>
  <c r="X18" i="1"/>
  <c r="W18" i="1"/>
  <c r="V18" i="1"/>
  <c r="U18" i="1"/>
  <c r="T18" i="1"/>
  <c r="S18" i="1"/>
  <c r="R18" i="1"/>
  <c r="W17" i="1"/>
  <c r="W10" i="1"/>
  <c r="O10" i="1"/>
  <c r="G10" i="1"/>
  <c r="X76" i="2" l="1"/>
  <c r="O157" i="2" s="1"/>
  <c r="D111" i="3"/>
  <c r="D112" i="3"/>
  <c r="D113" i="3"/>
  <c r="D116" i="3"/>
  <c r="D120" i="3"/>
  <c r="R76" i="2"/>
  <c r="S75" i="2"/>
  <c r="E164" i="2" s="1"/>
  <c r="G111" i="3"/>
  <c r="G112" i="3"/>
  <c r="G113" i="3"/>
  <c r="G116" i="3"/>
  <c r="G120" i="3"/>
  <c r="J111" i="3"/>
  <c r="J112" i="3"/>
  <c r="J113" i="3"/>
  <c r="J116" i="3"/>
  <c r="J120" i="3"/>
  <c r="P183" i="2"/>
  <c r="Q183" i="2" s="1"/>
  <c r="M111" i="3"/>
  <c r="M112" i="3"/>
  <c r="M113" i="3"/>
  <c r="M116" i="3"/>
  <c r="M120" i="3"/>
  <c r="I130" i="2"/>
  <c r="U76" i="2"/>
  <c r="I160" i="2" s="1"/>
  <c r="P111" i="3"/>
  <c r="P112" i="3"/>
  <c r="P113" i="3"/>
  <c r="P116" i="3"/>
  <c r="P120" i="3"/>
  <c r="S111" i="3"/>
  <c r="S112" i="3"/>
  <c r="S113" i="3"/>
  <c r="S116" i="3"/>
  <c r="S120" i="3"/>
  <c r="V111" i="3"/>
  <c r="V112" i="3"/>
  <c r="V113" i="3"/>
  <c r="V116" i="3"/>
  <c r="V120" i="3"/>
  <c r="P179" i="2"/>
  <c r="Q179" i="2" s="1"/>
  <c r="P184" i="2"/>
  <c r="Q184" i="2" s="1"/>
  <c r="Y111" i="3"/>
  <c r="Y112" i="3"/>
  <c r="Y113" i="3"/>
  <c r="Y116" i="3"/>
  <c r="Y120" i="3"/>
  <c r="G111" i="2"/>
  <c r="M111" i="2"/>
  <c r="S111" i="2"/>
  <c r="Y111" i="2"/>
  <c r="I131" i="2"/>
  <c r="Q131" i="2"/>
  <c r="F179" i="2"/>
  <c r="G179" i="2" s="1"/>
  <c r="H179" i="2" s="1"/>
  <c r="I179" i="2" s="1"/>
  <c r="J179" i="2" s="1"/>
  <c r="K179" i="2" s="1"/>
  <c r="F183" i="2"/>
  <c r="G183" i="2" s="1"/>
  <c r="H183" i="2" s="1"/>
  <c r="I183" i="2" s="1"/>
  <c r="J183" i="2" s="1"/>
  <c r="K183" i="2" s="1"/>
  <c r="F184" i="2"/>
  <c r="G184" i="2" s="1"/>
  <c r="H184" i="2" s="1"/>
  <c r="I184" i="2" s="1"/>
  <c r="J184" i="2" s="1"/>
  <c r="K184" i="2" s="1"/>
  <c r="W75" i="2"/>
  <c r="M164" i="2" s="1"/>
  <c r="D106" i="2"/>
  <c r="J106" i="2"/>
  <c r="P106" i="2"/>
  <c r="V106" i="2"/>
  <c r="D107" i="2"/>
  <c r="J107" i="2"/>
  <c r="P107" i="2"/>
  <c r="V107" i="2"/>
  <c r="D108" i="2"/>
  <c r="J108" i="2"/>
  <c r="P108" i="2"/>
  <c r="V108" i="2"/>
  <c r="D111" i="2"/>
  <c r="J111" i="2"/>
  <c r="P111" i="2"/>
  <c r="V111" i="2"/>
  <c r="D112" i="2"/>
  <c r="J112" i="2"/>
  <c r="P112" i="2"/>
  <c r="V112" i="2"/>
  <c r="D113" i="2"/>
  <c r="J113" i="2"/>
  <c r="P113" i="2"/>
  <c r="V113" i="2"/>
  <c r="D114" i="2"/>
  <c r="J114" i="2"/>
  <c r="P114" i="2"/>
  <c r="V114" i="2"/>
  <c r="G130" i="2"/>
  <c r="O130" i="2"/>
  <c r="E131" i="2"/>
  <c r="M131" i="2"/>
  <c r="S47" i="1"/>
  <c r="E154" i="1" s="1"/>
  <c r="U47" i="1"/>
  <c r="I151" i="1" s="1"/>
  <c r="W47" i="1"/>
  <c r="M151" i="1" s="1"/>
  <c r="Y47" i="1"/>
  <c r="Q154" i="1" s="1"/>
  <c r="R46" i="1"/>
  <c r="T46" i="1"/>
  <c r="V46" i="1"/>
  <c r="X46" i="1"/>
  <c r="R47" i="1"/>
  <c r="C154" i="1" s="1"/>
  <c r="T47" i="1"/>
  <c r="G154" i="1" s="1"/>
  <c r="V47" i="1"/>
  <c r="K154" i="1" s="1"/>
  <c r="X47" i="1"/>
  <c r="O151" i="1" s="1"/>
  <c r="D79" i="1"/>
  <c r="G79" i="1"/>
  <c r="J79" i="1"/>
  <c r="M79" i="1"/>
  <c r="C240" i="1" s="1"/>
  <c r="P79" i="1"/>
  <c r="Y79" i="1"/>
  <c r="C124" i="1"/>
  <c r="G124" i="1"/>
  <c r="K124" i="1"/>
  <c r="O124" i="1"/>
  <c r="C135" i="1"/>
  <c r="G135" i="1"/>
  <c r="K135" i="1"/>
  <c r="O135" i="1"/>
  <c r="G87" i="3"/>
  <c r="G88" i="3" s="1"/>
  <c r="M87" i="3"/>
  <c r="M88" i="3" s="1"/>
  <c r="S87" i="3"/>
  <c r="S88" i="3" s="1"/>
  <c r="Y87" i="3"/>
  <c r="Y88" i="3" s="1"/>
  <c r="G98" i="3"/>
  <c r="G114" i="3" s="1"/>
  <c r="M98" i="3"/>
  <c r="M114" i="3" s="1"/>
  <c r="S98" i="3"/>
  <c r="S114" i="3" s="1"/>
  <c r="Y98" i="3"/>
  <c r="Y114" i="3" s="1"/>
  <c r="C114" i="3"/>
  <c r="E114" i="3"/>
  <c r="I114" i="3"/>
  <c r="K114" i="3"/>
  <c r="O114" i="3"/>
  <c r="Q114" i="3"/>
  <c r="U114" i="3"/>
  <c r="W114" i="3"/>
  <c r="D87" i="3"/>
  <c r="D88" i="3" s="1"/>
  <c r="J87" i="3"/>
  <c r="J88" i="3" s="1"/>
  <c r="P87" i="3"/>
  <c r="P88" i="3" s="1"/>
  <c r="V87" i="3"/>
  <c r="V88" i="3" s="1"/>
  <c r="D98" i="3"/>
  <c r="D114" i="3" s="1"/>
  <c r="J98" i="3"/>
  <c r="J114" i="3" s="1"/>
  <c r="P98" i="3"/>
  <c r="P114" i="3" s="1"/>
  <c r="V98" i="3"/>
  <c r="V114" i="3" s="1"/>
  <c r="B114" i="3"/>
  <c r="F114" i="3"/>
  <c r="H114" i="3"/>
  <c r="L114" i="3"/>
  <c r="N114" i="3"/>
  <c r="R114" i="3"/>
  <c r="T114" i="3"/>
  <c r="X114" i="3"/>
  <c r="Q160" i="2"/>
  <c r="Q157" i="2"/>
  <c r="C160" i="2"/>
  <c r="C157" i="2"/>
  <c r="G160" i="2"/>
  <c r="G157" i="2"/>
  <c r="K160" i="2"/>
  <c r="K157" i="2"/>
  <c r="O160" i="2"/>
  <c r="E191" i="2"/>
  <c r="M192" i="2"/>
  <c r="E160" i="2"/>
  <c r="E157" i="2"/>
  <c r="M160" i="2"/>
  <c r="M157" i="2"/>
  <c r="Q115" i="2"/>
  <c r="Q86" i="2"/>
  <c r="U115" i="2"/>
  <c r="U86" i="2"/>
  <c r="E188" i="2"/>
  <c r="E187" i="2"/>
  <c r="I188" i="2"/>
  <c r="I187" i="2"/>
  <c r="M188" i="2"/>
  <c r="M187" i="2"/>
  <c r="Q188" i="2"/>
  <c r="Q187" i="2"/>
  <c r="K115" i="2"/>
  <c r="K86" i="2"/>
  <c r="O115" i="2"/>
  <c r="O86" i="2"/>
  <c r="W115" i="2"/>
  <c r="W86" i="2"/>
  <c r="G85" i="2"/>
  <c r="G86" i="2" s="1"/>
  <c r="S85" i="2"/>
  <c r="S86" i="2" s="1"/>
  <c r="U75" i="2"/>
  <c r="Y75" i="2"/>
  <c r="M85" i="2"/>
  <c r="M86" i="2" s="1"/>
  <c r="Y85" i="2"/>
  <c r="Y86" i="2" s="1"/>
  <c r="E86" i="2"/>
  <c r="I86" i="2"/>
  <c r="G106" i="2"/>
  <c r="M106" i="2"/>
  <c r="S106" i="2"/>
  <c r="Y106" i="2"/>
  <c r="G107" i="2"/>
  <c r="M107" i="2"/>
  <c r="S107" i="2"/>
  <c r="Y107" i="2"/>
  <c r="G108" i="2"/>
  <c r="M108" i="2"/>
  <c r="S108" i="2"/>
  <c r="Y108" i="2"/>
  <c r="G112" i="2"/>
  <c r="M112" i="2"/>
  <c r="S112" i="2"/>
  <c r="Y112" i="2"/>
  <c r="G113" i="2"/>
  <c r="M113" i="2"/>
  <c r="S113" i="2"/>
  <c r="Y113" i="2"/>
  <c r="G114" i="2"/>
  <c r="M114" i="2"/>
  <c r="S114" i="2"/>
  <c r="Y114" i="2"/>
  <c r="G115" i="2"/>
  <c r="S115" i="2"/>
  <c r="Y115" i="2"/>
  <c r="G95" i="2"/>
  <c r="G109" i="2" s="1"/>
  <c r="M95" i="2"/>
  <c r="M109" i="2" s="1"/>
  <c r="S95" i="2"/>
  <c r="S109" i="2" s="1"/>
  <c r="Y95" i="2"/>
  <c r="Y109" i="2" s="1"/>
  <c r="C109" i="2"/>
  <c r="E109" i="2"/>
  <c r="I109" i="2"/>
  <c r="K109" i="2"/>
  <c r="O109" i="2"/>
  <c r="Q109" i="2"/>
  <c r="U109" i="2"/>
  <c r="W109" i="2"/>
  <c r="R75" i="2"/>
  <c r="T75" i="2"/>
  <c r="V75" i="2"/>
  <c r="X75" i="2"/>
  <c r="D85" i="2"/>
  <c r="D86" i="2" s="1"/>
  <c r="J85" i="2"/>
  <c r="J86" i="2" s="1"/>
  <c r="P85" i="2"/>
  <c r="P86" i="2" s="1"/>
  <c r="V85" i="2"/>
  <c r="V86" i="2" s="1"/>
  <c r="B86" i="2"/>
  <c r="F86" i="2"/>
  <c r="H86" i="2"/>
  <c r="L86" i="2"/>
  <c r="N86" i="2"/>
  <c r="R86" i="2"/>
  <c r="T86" i="2"/>
  <c r="X86" i="2"/>
  <c r="D95" i="2"/>
  <c r="D109" i="2" s="1"/>
  <c r="J95" i="2"/>
  <c r="J109" i="2" s="1"/>
  <c r="P95" i="2"/>
  <c r="P109" i="2" s="1"/>
  <c r="V95" i="2"/>
  <c r="V109" i="2" s="1"/>
  <c r="B109" i="2"/>
  <c r="F109" i="2"/>
  <c r="H109" i="2"/>
  <c r="L109" i="2"/>
  <c r="N109" i="2"/>
  <c r="R109" i="2"/>
  <c r="T109" i="2"/>
  <c r="X109" i="2"/>
  <c r="C131" i="2"/>
  <c r="G131" i="2"/>
  <c r="K131" i="2"/>
  <c r="O131" i="2"/>
  <c r="C187" i="2"/>
  <c r="G187" i="2"/>
  <c r="K187" i="2"/>
  <c r="O187" i="2"/>
  <c r="Q151" i="1"/>
  <c r="O154" i="1"/>
  <c r="V79" i="1"/>
  <c r="V80" i="1" s="1"/>
  <c r="G89" i="1"/>
  <c r="G103" i="1" s="1"/>
  <c r="M89" i="1"/>
  <c r="M103" i="1" s="1"/>
  <c r="U89" i="1"/>
  <c r="U103" i="1" s="1"/>
  <c r="Y89" i="1"/>
  <c r="Y103" i="1" s="1"/>
  <c r="C125" i="1"/>
  <c r="G125" i="1"/>
  <c r="K125" i="1"/>
  <c r="O125" i="1"/>
  <c r="C126" i="1"/>
  <c r="G126" i="1"/>
  <c r="K126" i="1"/>
  <c r="O126" i="1"/>
  <c r="C136" i="1"/>
  <c r="G136" i="1"/>
  <c r="K136" i="1"/>
  <c r="O136" i="1"/>
  <c r="C137" i="1"/>
  <c r="G137" i="1"/>
  <c r="K137" i="1"/>
  <c r="O137" i="1"/>
  <c r="S46" i="1"/>
  <c r="U46" i="1"/>
  <c r="W46" i="1"/>
  <c r="Y46" i="1"/>
  <c r="U79" i="1"/>
  <c r="U80" i="1" s="1"/>
  <c r="D89" i="1"/>
  <c r="D103" i="1" s="1"/>
  <c r="J89" i="1"/>
  <c r="J103" i="1" s="1"/>
  <c r="P89" i="1"/>
  <c r="P103" i="1" s="1"/>
  <c r="V89" i="1"/>
  <c r="V103" i="1" s="1"/>
  <c r="E124" i="1"/>
  <c r="I124" i="1"/>
  <c r="M124" i="1"/>
  <c r="Q124" i="1"/>
  <c r="E125" i="1"/>
  <c r="I125" i="1"/>
  <c r="M125" i="1"/>
  <c r="Q125" i="1"/>
  <c r="E135" i="1"/>
  <c r="I135" i="1"/>
  <c r="M135" i="1"/>
  <c r="Q135" i="1"/>
  <c r="E136" i="1"/>
  <c r="I136" i="1"/>
  <c r="M136" i="1"/>
  <c r="Q136" i="1"/>
  <c r="M163" i="2" l="1"/>
  <c r="E192" i="2"/>
  <c r="E193" i="2"/>
  <c r="E163" i="2"/>
  <c r="M191" i="2"/>
  <c r="G151" i="1"/>
  <c r="M154" i="1"/>
  <c r="I154" i="1"/>
  <c r="K151" i="1"/>
  <c r="E151" i="1"/>
  <c r="C151" i="1"/>
  <c r="M193" i="2"/>
  <c r="C239" i="1"/>
  <c r="I157" i="2"/>
  <c r="J115" i="2"/>
  <c r="J110" i="2"/>
  <c r="V115" i="2"/>
  <c r="V110" i="2"/>
  <c r="P115" i="3"/>
  <c r="D115" i="3"/>
  <c r="S115" i="3"/>
  <c r="G115" i="3"/>
  <c r="V115" i="3"/>
  <c r="J115" i="3"/>
  <c r="Y115" i="3"/>
  <c r="M115" i="3"/>
  <c r="K193" i="2"/>
  <c r="K192" i="2"/>
  <c r="K191" i="2"/>
  <c r="K164" i="2"/>
  <c r="K163" i="2"/>
  <c r="C193" i="2"/>
  <c r="C192" i="2"/>
  <c r="C191" i="2"/>
  <c r="C164" i="2"/>
  <c r="C163" i="2"/>
  <c r="Q164" i="2"/>
  <c r="Q163" i="2"/>
  <c r="Q193" i="2"/>
  <c r="Q192" i="2"/>
  <c r="Q191" i="2"/>
  <c r="O193" i="2"/>
  <c r="O192" i="2"/>
  <c r="O191" i="2"/>
  <c r="O164" i="2"/>
  <c r="O163" i="2"/>
  <c r="G193" i="2"/>
  <c r="G192" i="2"/>
  <c r="G191" i="2"/>
  <c r="G164" i="2"/>
  <c r="G163" i="2"/>
  <c r="I164" i="2"/>
  <c r="I163" i="2"/>
  <c r="I193" i="2"/>
  <c r="I192" i="2"/>
  <c r="I191" i="2"/>
  <c r="S110" i="2"/>
  <c r="G110" i="2"/>
  <c r="M115" i="2"/>
  <c r="Y110" i="2"/>
  <c r="M110" i="2"/>
  <c r="P115" i="2"/>
  <c r="D115" i="2"/>
  <c r="P110" i="2"/>
  <c r="D110" i="2"/>
</calcChain>
</file>

<file path=xl/comments1.xml><?xml version="1.0" encoding="utf-8"?>
<comments xmlns="http://schemas.openxmlformats.org/spreadsheetml/2006/main">
  <authors>
    <author>jgc</author>
    <author>Sergio Pascual Conde Maldonado</author>
  </authors>
  <commentList>
    <comment ref="B2" authorId="0">
      <text>
        <r>
          <rPr>
            <sz val="8"/>
            <color indexed="81"/>
            <rFont val="Tahoma"/>
            <family val="2"/>
          </rPr>
          <t xml:space="preserve">FAVOR DE COLOCAR LOS DATOS DENTRO DE CADA CELDA O CASILLA Y NO MODIFICAR EL FORMATO
</t>
        </r>
      </text>
    </comment>
    <comment ref="Q169" authorId="1">
      <text>
        <r>
          <rPr>
            <b/>
            <sz val="9"/>
            <color indexed="81"/>
            <rFont val="Tahoma"/>
            <family val="2"/>
          </rPr>
          <t>El indicador se obtiene del número de estudiantes que egresaron o los que están por egresar en el año que se está calculando</t>
        </r>
      </text>
    </comment>
    <comment ref="Q174" authorId="1">
      <text>
        <r>
          <rPr>
            <b/>
            <sz val="9"/>
            <color indexed="81"/>
            <rFont val="Tahoma"/>
            <family val="2"/>
          </rPr>
          <t>El indicador se obtiene del número de estudiantes que egresaron o los que están por egresar en el año que se está calculando</t>
        </r>
      </text>
    </comment>
  </commentList>
</comments>
</file>

<file path=xl/comments2.xml><?xml version="1.0" encoding="utf-8"?>
<comments xmlns="http://schemas.openxmlformats.org/spreadsheetml/2006/main">
  <authors>
    <author>jgc</author>
    <author>Sergio Pascual Conde Maldonado</author>
  </authors>
  <commentList>
    <comment ref="B3" authorId="0">
      <text>
        <r>
          <rPr>
            <sz val="8"/>
            <color indexed="81"/>
            <rFont val="Tahoma"/>
            <family val="2"/>
          </rPr>
          <t xml:space="preserve">FAVOR DE COLOCAR LOS DATOS DENTRO DE CADA CELDA O CASILLA Y NO MODIFICAR EL FORMATO
</t>
        </r>
      </text>
    </comment>
    <comment ref="Q176" authorId="1">
      <text>
        <r>
          <rPr>
            <b/>
            <sz val="9"/>
            <color indexed="81"/>
            <rFont val="Tahoma"/>
            <family val="2"/>
          </rPr>
          <t>El indicador se obtiene del número de estudiantes que egresaron o los que están por egresar en el año que se está calculando</t>
        </r>
      </text>
    </comment>
    <comment ref="Q181" authorId="1">
      <text>
        <r>
          <rPr>
            <b/>
            <sz val="9"/>
            <color indexed="81"/>
            <rFont val="Tahoma"/>
            <family val="2"/>
          </rPr>
          <t>El indicador se obtiene del número de estudiantes que egresaron o los que están por egresar en el año que se está calculando</t>
        </r>
      </text>
    </comment>
  </commentList>
</comments>
</file>

<file path=xl/comments3.xml><?xml version="1.0" encoding="utf-8"?>
<comments xmlns="http://schemas.openxmlformats.org/spreadsheetml/2006/main">
  <authors>
    <author>jgc</author>
    <author>Sergio Pascual Conde Maldonado</author>
  </authors>
  <commentList>
    <comment ref="B2" authorId="0">
      <text>
        <r>
          <rPr>
            <sz val="8"/>
            <color indexed="81"/>
            <rFont val="Tahoma"/>
            <family val="2"/>
          </rPr>
          <t xml:space="preserve">FAVOR DE COLOCAR LOS DATOS DENTRO DE CADA CELDA O CASILLA Y NO MODIFICAR EL FORMATO
</t>
        </r>
      </text>
    </comment>
    <comment ref="V56" authorId="1">
      <text>
        <r>
          <rPr>
            <b/>
            <sz val="8"/>
            <color indexed="81"/>
            <rFont val="Tahoma"/>
            <family val="2"/>
          </rPr>
          <t>Padrón Nacional de Posgrado</t>
        </r>
      </text>
    </comment>
    <comment ref="V58" authorId="1">
      <text>
        <r>
          <rPr>
            <b/>
            <sz val="8"/>
            <color indexed="81"/>
            <rFont val="Tahoma"/>
            <family val="2"/>
          </rPr>
          <t>Programa de Fomento a la Calidad</t>
        </r>
      </text>
    </comment>
    <comment ref="Y154" authorId="1">
      <text>
        <r>
          <rPr>
            <b/>
            <sz val="8"/>
            <color indexed="81"/>
            <rFont val="Arial"/>
            <family val="2"/>
          </rPr>
          <t xml:space="preserve">El número y porcentaje de estos indicadores se obtiene a partir del total de alumnos que conforman la cohorte generacional del año que se está calculando (Ver Anexo I de la Guía).  Por ejemplo, en el caso de eficiencia terminal el número de estudiantes que se solicita, son los que ingresaron cinco o cuatro años atrás, según sea el caso, y que concluyeron al 100% los requisitos académicos del PE. </t>
        </r>
      </text>
    </comment>
    <comment ref="Y155" authorId="1">
      <text>
        <r>
          <rPr>
            <b/>
            <sz val="8"/>
            <color indexed="81"/>
            <rFont val="Tahoma"/>
            <family val="2"/>
          </rPr>
          <t xml:space="preserve">El número y porcentaje de estos indicadores se obtiene a partir del total de alumnos que conforman la cohorte generacional del año que se está calculando (Ver Anexo I de la Guía).  Por ejemplo, en el caso de eficiencia terminal el número de estudiantes que se solicita, son los que ingresaron cinco o cuatro años atrás, según sea el caso, y que concluyeron al 100% los requisitos académicos del PE. </t>
        </r>
      </text>
    </comment>
  </commentList>
</comments>
</file>

<file path=xl/sharedStrings.xml><?xml version="1.0" encoding="utf-8"?>
<sst xmlns="http://schemas.openxmlformats.org/spreadsheetml/2006/main" count="1746" uniqueCount="405">
  <si>
    <t>Marzo</t>
  </si>
  <si>
    <t>FORMATO PARA CAPTURA DE INDICADORES BÁSICOS DE LA INSTITUCIÓN. PIFI 2010-2011</t>
  </si>
  <si>
    <t>Nombre de la Institución:</t>
  </si>
  <si>
    <t>PROGRAMAS EDUCATIVOS EVALUABLES</t>
  </si>
  <si>
    <r>
      <t>Nivel</t>
    </r>
    <r>
      <rPr>
        <b/>
        <sz val="12"/>
        <rFont val="Arial Narrow"/>
        <family val="2"/>
      </rPr>
      <t xml:space="preserve"> </t>
    </r>
  </si>
  <si>
    <t>TSU</t>
  </si>
  <si>
    <t>LICENCIATURA</t>
  </si>
  <si>
    <t>ESPECIALIZACIÓN</t>
  </si>
  <si>
    <r>
      <t>Año</t>
    </r>
    <r>
      <rPr>
        <b/>
        <sz val="12"/>
        <rFont val="Arial Narrow"/>
        <family val="2"/>
      </rPr>
      <t xml:space="preserve"> </t>
    </r>
  </si>
  <si>
    <t>Diciembre</t>
  </si>
  <si>
    <r>
      <t>Número</t>
    </r>
    <r>
      <rPr>
        <sz val="12"/>
        <rFont val="Arial Narrow"/>
        <family val="2"/>
      </rPr>
      <t xml:space="preserve"> PE</t>
    </r>
  </si>
  <si>
    <r>
      <t>Matrícula</t>
    </r>
    <r>
      <rPr>
        <sz val="12"/>
        <rFont val="Arial Narrow"/>
        <family val="2"/>
      </rPr>
      <t xml:space="preserve"> </t>
    </r>
  </si>
  <si>
    <t>MAESTRÍA</t>
  </si>
  <si>
    <t>DOCTORADO</t>
  </si>
  <si>
    <t>TOTAL</t>
  </si>
  <si>
    <t>PROGRAMAS EDUCATIVOS NO EVALUABLES</t>
  </si>
  <si>
    <t>PROGRAMAS EDUCATIVOS (EVALUABLES Y NO EVALUABLES)</t>
  </si>
  <si>
    <t>PROGRAMAS EDUCATIVOS (EVALUABLES Y NO EVALUABLES</t>
  </si>
  <si>
    <t>Nota: Las celdas o casillas sombreadas no deben ser llenadas. Son Fórmulas para calcular automaticamente. Favor de no mover o modificar el formato. Introducir los datos sólo en las casillas en blanco.</t>
  </si>
  <si>
    <t>Área del Conocimiento</t>
  </si>
  <si>
    <t xml:space="preserve">MATRICULA POR ÁREA DEL CONOCIMIENTO Y TIPO </t>
  </si>
  <si>
    <t>TSU/PA</t>
  </si>
  <si>
    <t>Licenciatura</t>
  </si>
  <si>
    <t>Posgrado</t>
  </si>
  <si>
    <t xml:space="preserve">Ciencias Sociales y Administrativas </t>
  </si>
  <si>
    <t xml:space="preserve">Ingeniería y Tecnología </t>
  </si>
  <si>
    <t xml:space="preserve">Ciencias de la Salud </t>
  </si>
  <si>
    <t xml:space="preserve">Educación y Humanidades </t>
  </si>
  <si>
    <t xml:space="preserve">Ciencia Agropecuarias </t>
  </si>
  <si>
    <t xml:space="preserve">Ciencias Exactas y Naturales </t>
  </si>
  <si>
    <t xml:space="preserve">NORMATIVA INSTITUCIONAL </t>
  </si>
  <si>
    <t>Actualizados en los últimos cinco años</t>
  </si>
  <si>
    <t xml:space="preserve">Año de aprobación </t>
  </si>
  <si>
    <t xml:space="preserve">Leyes y Reglamentos </t>
  </si>
  <si>
    <t>SI</t>
  </si>
  <si>
    <t>NO</t>
  </si>
  <si>
    <t xml:space="preserve">Ley Orgánica </t>
  </si>
  <si>
    <t xml:space="preserve">Estatuto General o Reglamento Orgánico </t>
  </si>
  <si>
    <t xml:space="preserve">Reglamento de Personal Académico </t>
  </si>
  <si>
    <t xml:space="preserve">Reglamento del Servicio Social </t>
  </si>
  <si>
    <t xml:space="preserve">Reglamento para la admisión de estudiantes </t>
  </si>
  <si>
    <t>La normativa institucional actual es la adecuada para sustentar el desarrollo de la universidad y hacer frente a los retos que ha identificado</t>
  </si>
  <si>
    <t>La institución cuenta con un Consejo Consultivo de Vinculación Social</t>
  </si>
  <si>
    <t>PERSONAL ACADÉMICO</t>
  </si>
  <si>
    <t>H</t>
  </si>
  <si>
    <t>M</t>
  </si>
  <si>
    <t>T</t>
  </si>
  <si>
    <t>Número de profesores de tiempo completo</t>
  </si>
  <si>
    <t>Número de profesores de tiempo parcial (PMT y PA)</t>
  </si>
  <si>
    <t>Total de profesores</t>
  </si>
  <si>
    <t>% de profesores de tiempo completo</t>
  </si>
  <si>
    <t>Profesores de Tiempo Completo con:</t>
  </si>
  <si>
    <t>Especialidad</t>
  </si>
  <si>
    <t>Maestría</t>
  </si>
  <si>
    <t>Doctorado</t>
  </si>
  <si>
    <t>Posgrado en el área de su desempeño</t>
  </si>
  <si>
    <t>Doctorado en el área de su desempeño</t>
  </si>
  <si>
    <t>Pertenencia al SNI / SNC</t>
  </si>
  <si>
    <t>Perfil deseable PROMEP, reconocido por la SEP</t>
  </si>
  <si>
    <t>Participación en el programa de tutoría</t>
  </si>
  <si>
    <t>Profesores (PTC, PMT y PA) que reciben capacitación y/o actualización con al menos 40 horas por año</t>
  </si>
  <si>
    <t>% Profesores de Tiempo Completo con:</t>
  </si>
  <si>
    <t>% H</t>
  </si>
  <si>
    <t>% M</t>
  </si>
  <si>
    <t>% T</t>
  </si>
  <si>
    <t>PROGRAMAS EDUCATIVOS</t>
  </si>
  <si>
    <t>Concepto</t>
  </si>
  <si>
    <t xml:space="preserve">NUM. </t>
  </si>
  <si>
    <t>%</t>
  </si>
  <si>
    <t>Número y % de PE que realizaron estudios de factibilidad para buscar su pertinencia</t>
  </si>
  <si>
    <t>Número y % de programas actualizados en los últimos cinco años</t>
  </si>
  <si>
    <t>Número y % de programas evaluados por los CIEES</t>
  </si>
  <si>
    <t>Número y % de programas de TSU/PA y licenciatura en el nivel 1 de los CIEES</t>
  </si>
  <si>
    <t>Número y % de programas de TSU/PA y licenciatura en el nivel 2 de los CIEES</t>
  </si>
  <si>
    <t>Número y % de programas de TSU/PA y licenciatura en el nivel 3 de los CIEES</t>
  </si>
  <si>
    <t>Número y % de programas de TSU/PA y licenciatura acreditados</t>
  </si>
  <si>
    <t>Número y % de programas de posgrado reconocidos por el Programa Nacional de Posgrado de Calidad (PNPC SEP-CONACYT)</t>
  </si>
  <si>
    <t>Número y % de programas de posgrado incluidos en el Padrón Nacional de Posgrado (PNP SEP-CONACYT)</t>
  </si>
  <si>
    <t>Número y % de programas reconocios por el Programa de Fomento de la Calidad (PFC)</t>
  </si>
  <si>
    <t>Nota: En este caso las celdas o casillas sombreadas no deben ser llenadas, ya que no se solicita información en esa ubicación</t>
  </si>
  <si>
    <t>Programas y Matrícula Evaluable de Buena Calidad</t>
  </si>
  <si>
    <t>Núm.</t>
  </si>
  <si>
    <t>Número y % de PE de TSU y Lic.  de calidad*</t>
  </si>
  <si>
    <t>Número y % de matrícula de TSU y Lic. atendida en PE (evaluables) de calidad</t>
  </si>
  <si>
    <t>Número y % de Matrícula de PE de posgrado atendida en PE reconocios por el Programa Nacional de Posgrado de Calida (PNPC SEP-CONACyT)</t>
  </si>
  <si>
    <t>Número y % de Matrícula de PE de posgrado atendida en PE reconocidos por el Padrón Nacional de Posgrado (PNP SEP-CONACyT)</t>
  </si>
  <si>
    <t>Número y % de Matrícula de PE de posgrado atendida en PE reconocidos por el Programa de Fomento de la Calidad (PFC)</t>
  </si>
  <si>
    <t>* Considerar PE de buena calidad, los PE de TSU/PA y LIC que se encuentran en el Nivel 1 del padrón de PE evaluados por los CIEES o acreditados por un organismo reconocido por el COPAES.</t>
  </si>
  <si>
    <t>* Considerar PE de buena calidad, los PE de posgrado que están reconocidos en el Padron Nacional de Posgrado de Calidad o en el Padron de Fomento a la Calidad del CONACYT-SEP</t>
  </si>
  <si>
    <t>PROCESOS EDUCATIVOS</t>
  </si>
  <si>
    <t xml:space="preserve">NO. </t>
  </si>
  <si>
    <t>Número y % de becas otorgadas por la institución (TSU/PA, LIC. y Posgrado)</t>
  </si>
  <si>
    <t>Número y % de becas otorgadas por el PRONABES (TSU/PA y LIC)</t>
  </si>
  <si>
    <t>Número y % de becas otorgadas por el CONACyT (Esp. Maest. Y Doc.)</t>
  </si>
  <si>
    <t>Número y % de becas otorgadas por otros programas o instituciones (TSU/PA, Licenciatura y Posgrado)</t>
  </si>
  <si>
    <t>Total del número de becas</t>
  </si>
  <si>
    <t>Número y % de alumnos que reciben tutoría en PE de TSU/PA y LIC.</t>
  </si>
  <si>
    <t>Número y % de estudiantes realizan movilidad académica</t>
  </si>
  <si>
    <t>Número y % de estudiantes que realizan movilidad nacional y que tiene valor curricular</t>
  </si>
  <si>
    <t>Número y % de estudiantes que realizan movilidad internacional y que tiene valor curricular</t>
  </si>
  <si>
    <t>Número y % de estudiantes de nuevo ingreso</t>
  </si>
  <si>
    <t>Número y % de estudiantes de nuevo ingreso que reciben cursos de regularización para atender sus deficiencias académicas</t>
  </si>
  <si>
    <t>Número y  % de PE que aplican procesos colegiados de evaluación del aprendizaje</t>
  </si>
  <si>
    <t>Número y % de PE que se actualizaron o incorporaron elementos de enfoques centrados en el estudiante o en el aprendizaje</t>
  </si>
  <si>
    <t>Número y % de PE que tienen  el currículo flexible</t>
  </si>
  <si>
    <t>Para obtener el número y porcentaje de estos indicadores se debe considerar el calculo de la tasa de titulación conforme a lo que se indicia en el Anexo I de la Guía</t>
  </si>
  <si>
    <t>Número y % de programas educativos con tasa de titulación superior al 70 %</t>
  </si>
  <si>
    <t>Número y % de programas educativos con tasa de retención del 1º. al 2do. año superior al 70 %</t>
  </si>
  <si>
    <t>Numero y % de satisfacción de los estudiantes (**)</t>
  </si>
  <si>
    <t>(**) Si se cuenta con este estudio se debe de incluir un texto como ANEXO INSTITUCIONAL que describa la forma en que se realiza esta actividad. Para obtener el porcentaje de este indicador hay que considerar el total de encuestados entre los que contestaron positivamente.</t>
  </si>
  <si>
    <t>RESULTADOS EDUCATIVOS</t>
  </si>
  <si>
    <t>Número y % de PE que aplican el EGEL a estudiantes egresados (Licenciatura)</t>
  </si>
  <si>
    <t>Número y % de estudiantes que aplicaron el EGEL (Licenciatura)</t>
  </si>
  <si>
    <t>Número y % de estudiantes que aprobaron el EGEL (Licenciatura)</t>
  </si>
  <si>
    <t>Número y % de estudiantes que aprobaron y que obtuvieron un resultado satisfactorio en el EGEL (Licenciatura)</t>
  </si>
  <si>
    <t>Número y % de estudiantes que aprobaron y que obtuvieron un resultado sobresaliente en el EGEL (Licenciatura)</t>
  </si>
  <si>
    <t>Número y % de PE que aplican el EGETSU a estudiantes egresados (TSU/PA)</t>
  </si>
  <si>
    <t>Número y % de estudiantes que aplicaron el EGETSU (TSU/PA)</t>
  </si>
  <si>
    <t>Número y % de estudiantes que aprobaron el EGETSU (TSU/PA)</t>
  </si>
  <si>
    <t>Número y % de estudiantes que aprobaron y que obtuvieron un resultado satisfactorio en el EGETSU (TSU/PA)</t>
  </si>
  <si>
    <t>Número y % de estudiantes que aprobaron y que obtuvieron un resultado sobresalientes en el EGETSU (TSU/PA)</t>
  </si>
  <si>
    <t xml:space="preserve">Número y % de PE que se actualizarán incorporando estudios de seguimiento de egresados
</t>
  </si>
  <si>
    <t xml:space="preserve">Número y % de PE que se actualizarán incorporando estudios de empleadores
</t>
  </si>
  <si>
    <t>Número y % de PE que se actualizarán incorporando el servicio social en el plan de estudios</t>
  </si>
  <si>
    <t>Número y % de PE que se actualizarán incorporando la práctica profesional en el plan de estudios</t>
  </si>
  <si>
    <t>Número y % de PE basados en competencias</t>
  </si>
  <si>
    <t>Número y % de PE que incorporan una segunda lengua (preferentemente el inglés) y que es requisito de egreso</t>
  </si>
  <si>
    <t>Número y % de PE que incorporan la temática del medio ambiente y el desarrollo sustentable en sus planes y/o programas de estudio</t>
  </si>
  <si>
    <t>Número y % de PE en los que el 80 % o más de sus egresados consiguieron empleo en menos de seis meses después de egresar</t>
  </si>
  <si>
    <t>Número y % de PE en los que el 80 % o más de sus titulados realizó alguna actividad laboral durante el primer año después de egresar y que coincidió o tuvo relación con sus estudios</t>
  </si>
  <si>
    <t>Conepto</t>
  </si>
  <si>
    <t>M1</t>
  </si>
  <si>
    <t>M2</t>
  </si>
  <si>
    <t>Núm</t>
  </si>
  <si>
    <t>Número y % de egresados (eficiencia terminal) en TSU/PA (por cohorte generacional)</t>
  </si>
  <si>
    <t>Número y % de egresados de TSU/PA que consiguieron empleo en menos de seis meses despues de egresar</t>
  </si>
  <si>
    <t>Número y % de estudiantes titulados durante el primer año de egreso de TSU/PA (por cohorte generacional)</t>
  </si>
  <si>
    <t>Número y % de titulados de TSU/PA que realizó alguna actividad laboral despues de egresar y que coincidió o tuvo relación con sus estudios</t>
  </si>
  <si>
    <t>Número y % de egresados (eficiencia terminal) en licenciatura (por cohorte generacional)</t>
  </si>
  <si>
    <t>Número y % de egresados de licenciatura que consiguieron empleo en menos de seis meses despues de egresar</t>
  </si>
  <si>
    <t>Número y % de estudiantes titulados durante el primer año de egreso de licenciatura (por cohorte generacional)</t>
  </si>
  <si>
    <t>Número y % de titulados de licenciatura que realizó alguna actividad laboral despues de egresar y que coincidió o tuvo relación con sus estudios</t>
  </si>
  <si>
    <t>Número y % de satisfacción de los egresados (**)</t>
  </si>
  <si>
    <t>Número y % de una muestra representativa de la sociedad que tienen una opinión favorable de los resultados de la institución (**)</t>
  </si>
  <si>
    <t>Número y % de satisfacción de los empleadores sobre el desempeño de los egresados (**)</t>
  </si>
  <si>
    <t>(**) Si se cuenta con este estudio, incluir un texto como ANEXO INSTITUCIONAL que describa la forma en que se realiza esta actividad. Para obtener el porcentaje de este indicador hay que considerar el total de encuestados entre los que contestaron positivamente.</t>
  </si>
  <si>
    <t>M1: Corresponde al número inicial con el que se obtiene el porcentaje de cada concepto.</t>
  </si>
  <si>
    <t>M2: Corresponde al número final con el que se obtiene el porcentaje de cada concepto.</t>
  </si>
  <si>
    <t>GENERACIÓN Y APLICACIÓN DEL CONOCIMIENTO</t>
  </si>
  <si>
    <t>Número de LGAC registradas</t>
  </si>
  <si>
    <t>Número y % de cuerpos académicos consolidados y registrados</t>
  </si>
  <si>
    <t>Número y % de cuerpos académicos en consolidación y registrados</t>
  </si>
  <si>
    <t>Número y % de cuerpos académicos en formación y registrados</t>
  </si>
  <si>
    <t>Existen estrategias orientas a compensar deficiencias de los estudiantes para evitar la deserción, manteniendo la calidad (**)</t>
  </si>
  <si>
    <t>(**) En caso afirmativo, incluir un texto como ANEXO que describa la forma en que se realiza esta actividad.</t>
  </si>
  <si>
    <t>INFRAESTRUCTURA: CÓMPUTO</t>
  </si>
  <si>
    <t>Didiembre</t>
  </si>
  <si>
    <t>Total</t>
  </si>
  <si>
    <t>Obsoletas</t>
  </si>
  <si>
    <t>Dedicadas a los alumnos</t>
  </si>
  <si>
    <t>Dedicadas a los profesores</t>
  </si>
  <si>
    <t>Dedicadas al personal de apoyo</t>
  </si>
  <si>
    <t>Total de computadoras en la institución</t>
  </si>
  <si>
    <t>Número</t>
  </si>
  <si>
    <t>Número y % de computadoras por alumno</t>
  </si>
  <si>
    <t>Número y % de computadores por profesor</t>
  </si>
  <si>
    <t>Número y % de computadores por personal de apoyo</t>
  </si>
  <si>
    <t>Si</t>
  </si>
  <si>
    <t>No</t>
  </si>
  <si>
    <t>¿Existe una política institucional para la adquisición de material informático? (**)</t>
  </si>
  <si>
    <t>¿Existen mecanismos para conocer la opinión de profesores y alumnos sobre la calidad de los servicios informáticos? (**)</t>
  </si>
  <si>
    <t>% de construcción de la red interna</t>
  </si>
  <si>
    <t>INFRAESTRUCTURA: ACERVOS Libros en las bibliotecas de la institución</t>
  </si>
  <si>
    <t>Área de conocimiento</t>
  </si>
  <si>
    <t>Matrícula</t>
  </si>
  <si>
    <t>Títulos</t>
  </si>
  <si>
    <t>Volúmenes</t>
  </si>
  <si>
    <t>Suscripciones a revistas</t>
  </si>
  <si>
    <t>K / J</t>
  </si>
  <si>
    <t>I / J</t>
  </si>
  <si>
    <t>Suscripciones a revista</t>
  </si>
  <si>
    <t>N / M</t>
  </si>
  <si>
    <t>O / M</t>
  </si>
  <si>
    <t>H/G</t>
  </si>
  <si>
    <t>I/G</t>
  </si>
  <si>
    <t>(J)</t>
  </si>
  <si>
    <t>(K)</t>
  </si>
  <si>
    <t>( l )</t>
  </si>
  <si>
    <t>(M)</t>
  </si>
  <si>
    <t>(N)</t>
  </si>
  <si>
    <t>(O)</t>
  </si>
  <si>
    <t>(P)</t>
  </si>
  <si>
    <t>(H)</t>
  </si>
  <si>
    <t>(I)</t>
  </si>
  <si>
    <t>Ciencias Sociales y Administrativas</t>
  </si>
  <si>
    <t>Ingeniería  y Tecnología</t>
  </si>
  <si>
    <t>Ciencias de la Salud</t>
  </si>
  <si>
    <t>Educación y Humanidades</t>
  </si>
  <si>
    <t>Ciencia Agropecuarias</t>
  </si>
  <si>
    <t>Ciencias Exactas y Naturales</t>
  </si>
  <si>
    <t>Q/P</t>
  </si>
  <si>
    <t>R/P</t>
  </si>
  <si>
    <t>(Q)</t>
  </si>
  <si>
    <t>(R)</t>
  </si>
  <si>
    <t>T/S</t>
  </si>
  <si>
    <t>U/S</t>
  </si>
  <si>
    <t>(S)</t>
  </si>
  <si>
    <t>(T)</t>
  </si>
  <si>
    <t>(U)</t>
  </si>
  <si>
    <t>Número y % de bibliotecas que cuentan con conexión a internet</t>
  </si>
  <si>
    <t>¿Existe una política institucional de adquisición de material bibliográfico? (**)</t>
  </si>
  <si>
    <t>¿Existen mecanismos para conocer la opinión de profesores y alumnos sobre la calidad de los servicios bibliotecarios? (**)</t>
  </si>
  <si>
    <t>(**) En caso afirmativo, incluir un texto como ANEXO INSTITUCIONAL que describa la forma en que se realiza esta actividad.</t>
  </si>
  <si>
    <t>INFRAESTRUCTURA: CUBÍCULOS</t>
  </si>
  <si>
    <t xml:space="preserve">Número y % de profesores de tiempo completo con cubículo individual o compartido </t>
  </si>
  <si>
    <t>GESTIÓN</t>
  </si>
  <si>
    <t>NUM.</t>
  </si>
  <si>
    <t>Número y % de recomendaciones emitidas por el Comité de Administración y Gestión de los CIEES, que han sido atendidas</t>
  </si>
  <si>
    <t>Número y % de funcionarios que han sido capacitados en planeación estratégica</t>
  </si>
  <si>
    <t>Número y % de funcionarios que han sido capacitados para la gestión de IES</t>
  </si>
  <si>
    <t>Monto y % de recursos obtenidos para realizar transferencia tecnológica e innovación con el sector productivo respecto a los ingresos propios</t>
  </si>
  <si>
    <t>Monto y % de recursos generados por actividades de vinculación respecto a los ingresos propios</t>
  </si>
  <si>
    <t>La Instittución tiene el SIIA en operación</t>
  </si>
  <si>
    <t>¿El SIIA calcula los indicadores académicos institucionales? (tasa de egreso y de titulación por cohorte, seguimiento de egresados, indicadores de desempeño docente y los de gestión)</t>
  </si>
  <si>
    <t>Num</t>
  </si>
  <si>
    <t>La Institución cuenta con procesos certificados</t>
  </si>
  <si>
    <t>Numero de procesos certificados</t>
  </si>
  <si>
    <t>Organismo Certificador</t>
  </si>
  <si>
    <t>Año de Certificación</t>
  </si>
  <si>
    <t>Duración de la Certificación</t>
  </si>
  <si>
    <t>Procesos certificados por las normas ISO-9000: 2000</t>
  </si>
  <si>
    <t>* Se puede insertar filas para listar los procesos certificados.</t>
  </si>
  <si>
    <t xml:space="preserve">¿Existen mecanismos para la evaluación del personal académico? (**)  </t>
  </si>
  <si>
    <t>¿Existen mecanismos para evaluar la eficiencia en la utilización de los recursos físicos? (**)  </t>
  </si>
  <si>
    <t>¿Existen mecanismos para evaluar la eficiencia en la utilización de los recursos financieros? (**) </t>
  </si>
  <si>
    <t>¿Se realizan estudios para conocer las características, necesidades, circunstancias y expectativas de los estudiantes? (**)</t>
  </si>
  <si>
    <t>¿Se realiza investigación educativa para incidir en la superación del personal académico y en el aprendizaje de los estudiantes? (***)</t>
  </si>
  <si>
    <t>¿Se ha impulsado un Nuevo Modelo Educativo? (***)</t>
  </si>
  <si>
    <t>¿Se cuenta con un Programa Institucional de tutoría? (***)</t>
  </si>
  <si>
    <t>¿Se forma a los estudiantes con capacidades para la vida, actitudes favorables para "aprender a aprender" y habilidades para desempeñarse de manera productiva y competitiva en el mercado laboral? (**)</t>
  </si>
  <si>
    <t>(**) En caso afirmativo, incluir un texto como ANEXO INSTITUCIONAL que describa la forma en que se realiza esta actividad; y en su caso, presentar la evidencia que lo confirmen.</t>
  </si>
  <si>
    <t>(***) En caso afirmativo, incluir un texto como Anexo Institucional, con los resultados e impactos en la formación integral de estudiante; y en su caso, mencionar cuáles han sido los obtaculos y que estrategias se implementarán para su mejora</t>
  </si>
  <si>
    <t>FORMATO DE INDICADORES BÁSICOS DE LA DES. PIFI 2010-2011</t>
  </si>
  <si>
    <t>Nombre de la DES:</t>
  </si>
  <si>
    <t>Nombre de las unidades académicas (escuelas, facultades, institutos) que integran la DES:</t>
  </si>
  <si>
    <t>PROGRAMAS EDUCATIVOS QUE OFRECE LA DES</t>
  </si>
  <si>
    <t>NOMBRE DEL PROGRAMA EDUCATIVO</t>
  </si>
  <si>
    <t>TSU / PA</t>
  </si>
  <si>
    <t>POSGRADO</t>
  </si>
  <si>
    <t>Acreditado</t>
  </si>
  <si>
    <t>Nivel 1</t>
  </si>
  <si>
    <t>Nivel 2</t>
  </si>
  <si>
    <t>Nivel 3</t>
  </si>
  <si>
    <t>Evaluado Si = S; No  = N</t>
  </si>
  <si>
    <t>Registrar todos los programas educativos de la DES, indicar la clasificación de los CIEES, si ha sido acreditado o si no ha sido evaluado. Puede ocurrir más de una categoría. Marque con con una X</t>
  </si>
  <si>
    <t>Nivel</t>
  </si>
  <si>
    <t>ESPECIALIDAD</t>
  </si>
  <si>
    <t>Año</t>
  </si>
  <si>
    <t>2006</t>
  </si>
  <si>
    <t>2007</t>
  </si>
  <si>
    <t>2008</t>
  </si>
  <si>
    <t>2009</t>
  </si>
  <si>
    <t>2010</t>
  </si>
  <si>
    <t>2011</t>
  </si>
  <si>
    <t>2012</t>
  </si>
  <si>
    <t>Número de PE</t>
  </si>
  <si>
    <t>Concepto:</t>
  </si>
  <si>
    <t>Número y % de TSU/PA y LIC en el nivel 1 de los CIEES</t>
  </si>
  <si>
    <t>Número y % de TSU/PA y LIC en el nivel 2 de los CIEES</t>
  </si>
  <si>
    <t>Número y % de TSU/PA y LIC en el nivel 3 de los CIEES</t>
  </si>
  <si>
    <t>Número y % de satisfacción de los estudiantes (**)</t>
  </si>
  <si>
    <t>(**) Si se cuenta con este estudio se debe de incluir un texto como ANEXO al ProDES que describa la forma en que se realiza esta actividad. Para obtener el porcentaje de este indicador hay que considerar el total de encuestados entre los que contestaron positivamente.</t>
  </si>
  <si>
    <t>Número y % de una muestra representativa de la sociedad que tienen una opinión favorable de los resultados de la DES (**)</t>
  </si>
  <si>
    <t>(**) Si se cuenta con este estudio, incluir un texto como ANEXO al ProDES que describa la forma en que se realiza esta actividad. Para obtener el porcentaje de este indicador hay que considerar el total de encuestados entre los que contestaron positivamente.</t>
  </si>
  <si>
    <t>Total de computadoras en la DES</t>
  </si>
  <si>
    <r>
      <t xml:space="preserve">INFRAESTRUCTURA: ACERVOS </t>
    </r>
    <r>
      <rPr>
        <b/>
        <sz val="10"/>
        <color indexed="8"/>
        <rFont val="Arial Narrow"/>
        <family val="2"/>
      </rPr>
      <t>Libros y revistas en las bibliotecas de la DES</t>
    </r>
  </si>
  <si>
    <t>Área del conocimiento</t>
  </si>
  <si>
    <t>B  / A</t>
  </si>
  <si>
    <t>C  / A</t>
  </si>
  <si>
    <t>Suscrip-ciones a revistas</t>
  </si>
  <si>
    <t>E / D</t>
  </si>
  <si>
    <t>F / D</t>
  </si>
  <si>
    <t>H / G</t>
  </si>
  <si>
    <t>I  / G</t>
  </si>
  <si>
    <t>(A)</t>
  </si>
  <si>
    <t>(B)</t>
  </si>
  <si>
    <t>( C )</t>
  </si>
  <si>
    <t>(D)</t>
  </si>
  <si>
    <t>(E)</t>
  </si>
  <si>
    <t>(F)</t>
  </si>
  <si>
    <t>(G)</t>
  </si>
  <si>
    <t>CIENCIAS SOCIALES Y ADMINISTRATIVAS</t>
  </si>
  <si>
    <t>INGENIERÍA y TECNOLOGÍA</t>
  </si>
  <si>
    <t>CIENCIAS DE LA SALUD</t>
  </si>
  <si>
    <t>EDUCACIÓN Y HUMANIDADES</t>
  </si>
  <si>
    <t>CIENCIAS AGROPECUARIAS</t>
  </si>
  <si>
    <t>CIENCIAS NATURALES Y EXACTAS</t>
  </si>
  <si>
    <t>FORMATO DE INDICADORES BÁSICOS DEL PROGRAMA EDUCATIVO. PIFI 2010-2011</t>
  </si>
  <si>
    <t>Nombre del programa educativo:</t>
  </si>
  <si>
    <t>Clave de PE en formato 911:</t>
  </si>
  <si>
    <t>Clave  del formato 911 de la escuela a la que pertenece:</t>
  </si>
  <si>
    <t>DES a la que pertenece:</t>
  </si>
  <si>
    <t>Campus:</t>
  </si>
  <si>
    <t>Municipio en el que se imparte el PE:</t>
  </si>
  <si>
    <t>DESCRIPCIÓN DEL PROGRAMA EDUCATIVO</t>
  </si>
  <si>
    <t>PA</t>
  </si>
  <si>
    <t>LIC</t>
  </si>
  <si>
    <t>ESP</t>
  </si>
  <si>
    <t>MAE</t>
  </si>
  <si>
    <t>DOC</t>
  </si>
  <si>
    <t>Nivel Educativo:</t>
  </si>
  <si>
    <t>Trimestre</t>
  </si>
  <si>
    <t>Cuatrimestre</t>
  </si>
  <si>
    <t>Semestre</t>
  </si>
  <si>
    <t>Anual</t>
  </si>
  <si>
    <t>Período lectivo:</t>
  </si>
  <si>
    <t>Duración en períodos lectivos:</t>
  </si>
  <si>
    <t>Cursos básico</t>
  </si>
  <si>
    <t>Cursos optativos</t>
  </si>
  <si>
    <t>Porcentaje del plan en:</t>
  </si>
  <si>
    <t xml:space="preserve">NO </t>
  </si>
  <si>
    <t>El servicio social está incorporado al PE:</t>
  </si>
  <si>
    <t>El PE aplican procesos colegiados de evaluación del aprendizaje</t>
  </si>
  <si>
    <t>El PE incorporó elementos centrados en el estudiante o en el aprendizaje</t>
  </si>
  <si>
    <t>El PE tiene un curriculum flexible</t>
  </si>
  <si>
    <t>En el PE se ha realizado un estudio de factibilidad que justifica su pertinencia</t>
  </si>
  <si>
    <t>El PE es evaluable</t>
  </si>
  <si>
    <t xml:space="preserve">Año de la última actualización del currículum: </t>
  </si>
  <si>
    <t>El PE se actualizó incorporando los estudios de seguimiento de egresados</t>
  </si>
  <si>
    <t>El PE se actualizó incorporando los estudios de empleadores</t>
  </si>
  <si>
    <t>El PE se actualizó incorporando la práctica profesional en el plan de estudios</t>
  </si>
  <si>
    <t>En su caso, el PE está basado en competencias</t>
  </si>
  <si>
    <t>El PE que incorpora una segunda lengua (preferentemente el inglés) y que es requisito de egreso</t>
  </si>
  <si>
    <t>En su caso, el PE incorpora la temática del medio ambiente y el desarrollo sustentable en su plan y/o programa de estudio</t>
  </si>
  <si>
    <t>EGETSU</t>
  </si>
  <si>
    <t>EGEL</t>
  </si>
  <si>
    <t>Egresados que aplicaron el examen</t>
  </si>
  <si>
    <t>Egresados que aprobaron el examen</t>
  </si>
  <si>
    <t>Egresados que aprobaron el examen con resultado satisfactorio</t>
  </si>
  <si>
    <t>Egresados que aprobaron el examen con resultado sobresaliente</t>
  </si>
  <si>
    <t>El PE aplica a sus estudiantes el examen de egreso (Indique el tipo de examen que se aplica)</t>
  </si>
  <si>
    <t>Competencia Internacional</t>
  </si>
  <si>
    <t>PNP</t>
  </si>
  <si>
    <t>Nivel obtenido</t>
  </si>
  <si>
    <t>Consolidado</t>
  </si>
  <si>
    <t>Nivel PNPC</t>
  </si>
  <si>
    <t>Año de ingreso</t>
  </si>
  <si>
    <t>En Desarrollo</t>
  </si>
  <si>
    <t>PFC</t>
  </si>
  <si>
    <t>Evaluado por los CIEES:</t>
  </si>
  <si>
    <t>El PE tiene reconocimiento de Programa Nacional de Posgrado de Calidad (PNPC SEP - CONACyT)</t>
  </si>
  <si>
    <t>Reciente Creación</t>
  </si>
  <si>
    <t>Organismo</t>
  </si>
  <si>
    <t>Duracion</t>
  </si>
  <si>
    <t>Acreditado por un organismo reconocido por el COPAES:</t>
  </si>
  <si>
    <t>La bibliografía recomendada está actualizada:</t>
  </si>
  <si>
    <t>Listar opciones de titulación:</t>
  </si>
  <si>
    <t>1</t>
  </si>
  <si>
    <t>7</t>
  </si>
  <si>
    <t>2</t>
  </si>
  <si>
    <t>8</t>
  </si>
  <si>
    <t>3</t>
  </si>
  <si>
    <t>9</t>
  </si>
  <si>
    <t>4</t>
  </si>
  <si>
    <t>10</t>
  </si>
  <si>
    <t>5</t>
  </si>
  <si>
    <t>11</t>
  </si>
  <si>
    <t>6</t>
  </si>
  <si>
    <t>12</t>
  </si>
  <si>
    <t>Matrícula del PE:</t>
  </si>
  <si>
    <t>Número de profesores de tiempo completo que participan en el PE</t>
  </si>
  <si>
    <t>Total de profesores que participan en el PE</t>
  </si>
  <si>
    <t>% de profesores de tiempo completo que participan en el PE</t>
  </si>
  <si>
    <t>Número de profesores visitantes que participan en las actividades del PE</t>
  </si>
  <si>
    <t>Miembros del SNI</t>
  </si>
  <si>
    <t>Miembros del SNC</t>
  </si>
  <si>
    <t>PROCESO EDUCATIVO</t>
  </si>
  <si>
    <t>Número y % de becas otorgadas por la institución</t>
  </si>
  <si>
    <t>Número y % de becas otorgadas por el PRONABES</t>
  </si>
  <si>
    <t>Número y % de becas otorgadas por el CONACyT</t>
  </si>
  <si>
    <t>Número y % de becas otorgadas por otros programas o instituciones</t>
  </si>
  <si>
    <t>Número y % de alumnos que reciben tutoría</t>
  </si>
  <si>
    <t>Número y % de la tasa de titulación o graduación por cohorte generacional (*)</t>
  </si>
  <si>
    <t>Número y porcentaje de la tasa de retención del 1ro. al 2do. Año (*)</t>
  </si>
  <si>
    <t>Número y porcentaje de satisfacción de los estudiantes (**)</t>
  </si>
  <si>
    <t>Tiempo promedio empleado por los estudiantes para cursar y aprobar la totalidad de las materias del plan de estudios</t>
  </si>
  <si>
    <t xml:space="preserve">* El número y porcentaje de estos indicadores se obtiene a partir del total de alumnos que conforman la cohorte generacional del año que se está calculando (Ver Anexo I de la Guía).  Por ejemplo, en el caso de eficiencia terminal el número de estudiantes que se solicita, son los que ingresaron cinco atrás y que concluyeron al 100% los requisitos académicos del PE. </t>
  </si>
  <si>
    <t>(**) Si se cuenta con este estudio se debe de incluir un texto como ANEXO que describa la forma en que se realiza esta actividad. Para obtener el porcentaje de este indicador hay que considerar el total de encuestados entre los que contestaron positivamente.</t>
  </si>
  <si>
    <t>Número y % de eficiencia terminal (por cohorte generacional)</t>
  </si>
  <si>
    <t>Número y % de estudiantes titulados durante el primer año de egreso (por cohorte generacional)</t>
  </si>
  <si>
    <t>Número y % de egresados que consiguieron empleo en menos de seis meses despues de egresar</t>
  </si>
  <si>
    <t>Número y % de titulados que realizó alguna actividad laboral despues de egresar y que coincidió o tuvo relación con sus estudios</t>
  </si>
  <si>
    <t>Número y % de una muestra representativa de la sociedad que tienen una opinión favorable de los resultados del PE (**)</t>
  </si>
  <si>
    <t>Número y % de satisfacción de los empleadores sobre el desempeño de los egresados del PE (**)</t>
  </si>
  <si>
    <t>(**) Si se cuenta con este estudio, incluir un texto como ANEXO del ProDES que describa la forma en que se realiza esta actividad. Para obtener el porcentaje de este indicador hay que considerar el total de encuestados entre los que contestaron positivamente.</t>
  </si>
  <si>
    <t>Número y % de PE que se actualizarán incorporando estudios de seguimiento de egresados</t>
  </si>
  <si>
    <t>Número y % de PE que se actualizarán incorporando estudios de empleadores</t>
  </si>
  <si>
    <t>Matrícula Evaluable en PE de Calidad</t>
  </si>
  <si>
    <t>Número y % de PE de licenciatura/campus con estándar 1 del IDAP del CENEVAL</t>
  </si>
  <si>
    <t>Número y % de PE de licenciatura/campus con estándar 2 del IDAP del CENEVAL</t>
  </si>
  <si>
    <t>Monto y % de recursos autogenerados (ingresos propios) respecto al monto total del presupuesto (subsidio ordinario).</t>
  </si>
  <si>
    <t>El PE participó en la convocatoria del Padrón de Programas de Licenciatura de Alto Rendimiento Académico de los EGEL.</t>
  </si>
  <si>
    <t>Estandar 1</t>
  </si>
  <si>
    <t>Estandar 2</t>
  </si>
  <si>
    <t>Otro</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</si>
</sst>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30" x14ac:knownFonts="1">
    <font>
      <sz val="11"/>
      <color theme="1"/>
      <name val="Arial"/>
      <family val="2"/>
    </font>
    <font>
      <sz val="11"/>
      <color theme="1"/>
      <name val="Arial"/>
      <family val="2"/>
    </font>
    <font>
      <sz val="10"/>
      <name val="Arial"/>
      <family val="2"/>
    </font>
    <font>
      <b/>
      <sz val="12"/>
      <color indexed="9"/>
      <name val="Arial"/>
      <family val="2"/>
    </font>
    <font>
      <sz val="9"/>
      <name val="Arial"/>
      <family val="2"/>
    </font>
    <font>
      <b/>
      <sz val="10"/>
      <name val="Arial"/>
      <family val="2"/>
    </font>
    <font>
      <b/>
      <sz val="10"/>
      <name val="Arial Narrow"/>
      <family val="2"/>
    </font>
    <font>
      <sz val="10"/>
      <name val="Arial Narrow"/>
      <family val="2"/>
    </font>
    <font>
      <b/>
      <sz val="12"/>
      <name val="Arial Narrow"/>
      <family val="2"/>
    </font>
    <font>
      <b/>
      <sz val="11"/>
      <name val="Arial Narrow"/>
      <family val="2"/>
    </font>
    <font>
      <b/>
      <sz val="10"/>
      <color indexed="8"/>
      <name val="Arial Narrow"/>
      <family val="2"/>
    </font>
    <font>
      <b/>
      <sz val="10"/>
      <color theme="1"/>
      <name val="Arial Narrow"/>
      <family val="2"/>
    </font>
    <font>
      <b/>
      <sz val="10"/>
      <color indexed="9"/>
      <name val="Arial Narrow"/>
      <family val="2"/>
    </font>
    <font>
      <sz val="10"/>
      <color indexed="9"/>
      <name val="Arial Narrow"/>
      <family val="2"/>
    </font>
    <font>
      <b/>
      <sz val="8"/>
      <color indexed="9"/>
      <name val="Arial Narrow"/>
      <family val="2"/>
    </font>
    <font>
      <sz val="10"/>
      <color theme="1"/>
      <name val="Arial Narrow"/>
      <family val="2"/>
    </font>
    <font>
      <b/>
      <sz val="8"/>
      <name val="Arial Narrow"/>
      <family val="2"/>
    </font>
    <font>
      <sz val="8"/>
      <name val="Arial Narrow"/>
      <family val="2"/>
    </font>
    <font>
      <sz val="12"/>
      <name val="Arial Narrow"/>
      <family val="2"/>
    </font>
    <font>
      <sz val="8"/>
      <color indexed="81"/>
      <name val="Tahoma"/>
      <family val="2"/>
    </font>
    <font>
      <b/>
      <sz val="9"/>
      <color indexed="81"/>
      <name val="Tahoma"/>
      <family val="2"/>
    </font>
    <font>
      <b/>
      <sz val="12"/>
      <color indexed="9"/>
      <name val="Arial Narrow"/>
      <family val="2"/>
    </font>
    <font>
      <sz val="9"/>
      <name val="Arial Narrow"/>
      <family val="2"/>
    </font>
    <font>
      <b/>
      <sz val="10"/>
      <color theme="0"/>
      <name val="Arial Narrow"/>
      <family val="2"/>
    </font>
    <font>
      <b/>
      <sz val="9"/>
      <name val="Arial Narrow"/>
      <family val="2"/>
    </font>
    <font>
      <sz val="11"/>
      <name val="Arial Narrow"/>
      <family val="2"/>
    </font>
    <font>
      <b/>
      <sz val="8"/>
      <color indexed="81"/>
      <name val="Tahoma"/>
      <family val="2"/>
    </font>
    <font>
      <b/>
      <sz val="8"/>
      <color indexed="81"/>
      <name val="Arial"/>
      <family val="2"/>
    </font>
    <font>
      <sz val="10"/>
      <color rgb="FFFF0000"/>
      <name val="Arial Narrow"/>
      <family val="2"/>
    </font>
    <font>
      <sz val="11"/>
      <color rgb="FFFF0000"/>
      <name val="Arial"/>
      <family val="2"/>
    </font>
  </fonts>
  <fills count="17">
    <fill>
      <patternFill patternType="none"/>
    </fill>
    <fill>
      <patternFill patternType="gray125"/>
    </fill>
    <fill>
      <patternFill patternType="solid">
        <fgColor indexed="8"/>
        <bgColor indexed="64"/>
      </patternFill>
    </fill>
    <fill>
      <patternFill patternType="solid">
        <fgColor indexed="42"/>
        <bgColor indexed="64"/>
      </patternFill>
    </fill>
    <fill>
      <patternFill patternType="solid">
        <fgColor indexed="22"/>
        <bgColor indexed="64"/>
      </patternFill>
    </fill>
    <fill>
      <patternFill patternType="solid">
        <fgColor indexed="41"/>
        <bgColor indexed="64"/>
      </patternFill>
    </fill>
    <fill>
      <patternFill patternType="solid">
        <fgColor indexed="44"/>
        <bgColor indexed="64"/>
      </patternFill>
    </fill>
    <fill>
      <patternFill patternType="solid">
        <fgColor indexed="43"/>
        <bgColor indexed="64"/>
      </patternFill>
    </fill>
    <fill>
      <patternFill patternType="solid">
        <fgColor indexed="50"/>
        <bgColor indexed="64"/>
      </patternFill>
    </fill>
    <fill>
      <patternFill patternType="solid">
        <fgColor theme="0" tint="-0.249977111117893"/>
        <bgColor indexed="64"/>
      </patternFill>
    </fill>
    <fill>
      <patternFill patternType="solid">
        <fgColor indexed="45"/>
        <bgColor indexed="64"/>
      </patternFill>
    </fill>
    <fill>
      <patternFill patternType="solid">
        <fgColor indexed="12"/>
        <bgColor indexed="64"/>
      </patternFill>
    </fill>
    <fill>
      <patternFill patternType="solid">
        <fgColor indexed="47"/>
        <bgColor indexed="64"/>
      </patternFill>
    </fill>
    <fill>
      <patternFill patternType="solid">
        <fgColor theme="8" tint="0.39997558519241921"/>
        <bgColor indexed="64"/>
      </patternFill>
    </fill>
    <fill>
      <patternFill patternType="solid">
        <fgColor rgb="FF0000FF"/>
        <bgColor indexed="64"/>
      </patternFill>
    </fill>
    <fill>
      <patternFill patternType="solid">
        <fgColor theme="0"/>
        <bgColor indexed="64"/>
      </patternFill>
    </fill>
    <fill>
      <patternFill patternType="solid">
        <fgColor rgb="FF808000"/>
        <bgColor indexed="64"/>
      </patternFill>
    </fill>
  </fills>
  <borders count="7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indexed="64"/>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bottom/>
      <diagonal/>
    </border>
    <border>
      <left style="thin">
        <color indexed="9"/>
      </left>
      <right/>
      <top/>
      <bottom/>
      <diagonal/>
    </border>
    <border>
      <left style="thin">
        <color indexed="9"/>
      </left>
      <right/>
      <top style="thin">
        <color indexed="9"/>
      </top>
      <bottom/>
      <diagonal/>
    </border>
    <border>
      <left style="thin">
        <color theme="0"/>
      </left>
      <right style="thin">
        <color theme="0"/>
      </right>
      <top style="thin">
        <color theme="0"/>
      </top>
      <bottom style="thin">
        <color theme="0"/>
      </bottom>
      <diagonal/>
    </border>
    <border>
      <left/>
      <right/>
      <top style="thin">
        <color indexed="9"/>
      </top>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indexed="9"/>
      </left>
      <right style="thin">
        <color indexed="9"/>
      </right>
      <top/>
      <bottom/>
      <diagonal/>
    </border>
    <border>
      <left/>
      <right style="thin">
        <color indexed="9"/>
      </right>
      <top/>
      <bottom/>
      <diagonal/>
    </border>
    <border>
      <left/>
      <right style="thin">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top/>
      <bottom style="thin">
        <color indexed="23"/>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right style="hair">
        <color indexed="64"/>
      </right>
      <top style="hair">
        <color indexed="64"/>
      </top>
      <bottom style="thin">
        <color indexed="64"/>
      </bottom>
      <diagonal/>
    </border>
    <border>
      <left style="hair">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thin">
        <color indexed="64"/>
      </right>
      <top style="medium">
        <color indexed="64"/>
      </top>
      <bottom style="hair">
        <color indexed="64"/>
      </bottom>
      <diagonal/>
    </border>
  </borders>
  <cellStyleXfs count="2">
    <xf numFmtId="0" fontId="0" fillId="0" borderId="0"/>
    <xf numFmtId="9" fontId="1" fillId="0" borderId="0" applyFont="0" applyFill="0" applyBorder="0" applyAlignment="0" applyProtection="0"/>
  </cellStyleXfs>
  <cellXfs count="809">
    <xf numFmtId="0" fontId="0" fillId="0" borderId="0" xfId="0"/>
    <xf numFmtId="0" fontId="2" fillId="0" borderId="0" xfId="0" applyFont="1" applyAlignment="1">
      <alignment horizontal="justify" vertical="justify"/>
    </xf>
    <xf numFmtId="0" fontId="0" fillId="0" borderId="0" xfId="0" applyAlignment="1">
      <alignment horizontal="justify" vertical="justify"/>
    </xf>
    <xf numFmtId="0" fontId="4" fillId="0" borderId="0" xfId="0" applyFont="1"/>
    <xf numFmtId="0" fontId="6" fillId="3" borderId="5" xfId="0" applyFont="1" applyFill="1" applyBorder="1" applyAlignment="1">
      <alignment horizontal="justify" vertical="justify"/>
    </xf>
    <xf numFmtId="0" fontId="6" fillId="3" borderId="7" xfId="0" applyFont="1" applyFill="1" applyBorder="1" applyAlignment="1">
      <alignment horizontal="center"/>
    </xf>
    <xf numFmtId="0" fontId="7" fillId="0" borderId="8" xfId="0" applyFont="1" applyFill="1" applyBorder="1" applyAlignment="1">
      <alignment horizontal="justify" vertical="justify"/>
    </xf>
    <xf numFmtId="3" fontId="7" fillId="0" borderId="9" xfId="0" applyNumberFormat="1" applyFont="1" applyBorder="1"/>
    <xf numFmtId="3" fontId="7" fillId="0" borderId="9" xfId="0" applyNumberFormat="1" applyFont="1" applyBorder="1" applyAlignment="1">
      <alignment horizontal="right"/>
    </xf>
    <xf numFmtId="3" fontId="7" fillId="0" borderId="10" xfId="0" applyNumberFormat="1" applyFont="1" applyBorder="1" applyAlignment="1">
      <alignment horizontal="right"/>
    </xf>
    <xf numFmtId="0" fontId="7" fillId="0" borderId="11" xfId="0" applyFont="1" applyFill="1" applyBorder="1" applyAlignment="1">
      <alignment horizontal="justify" vertical="justify"/>
    </xf>
    <xf numFmtId="3" fontId="7" fillId="0" borderId="12" xfId="0" applyNumberFormat="1" applyFont="1" applyBorder="1"/>
    <xf numFmtId="3" fontId="7" fillId="0" borderId="12" xfId="0" applyNumberFormat="1" applyFont="1" applyBorder="1" applyAlignment="1">
      <alignment horizontal="right"/>
    </xf>
    <xf numFmtId="0" fontId="7" fillId="0" borderId="12" xfId="0" applyFont="1" applyBorder="1"/>
    <xf numFmtId="0" fontId="7" fillId="0" borderId="13" xfId="0" applyFont="1" applyBorder="1"/>
    <xf numFmtId="0" fontId="7" fillId="0" borderId="0" xfId="0" applyFont="1" applyFill="1" applyBorder="1" applyAlignment="1">
      <alignment horizontal="justify" vertical="justify"/>
    </xf>
    <xf numFmtId="3" fontId="7" fillId="0" borderId="0" xfId="0" applyNumberFormat="1" applyFont="1" applyBorder="1"/>
    <xf numFmtId="3" fontId="7" fillId="0" borderId="0" xfId="0" applyNumberFormat="1" applyFont="1" applyBorder="1" applyAlignment="1">
      <alignment horizontal="right"/>
    </xf>
    <xf numFmtId="0" fontId="7" fillId="0" borderId="0" xfId="0" applyFont="1" applyBorder="1"/>
    <xf numFmtId="0" fontId="6" fillId="3" borderId="14" xfId="0" applyFont="1" applyFill="1" applyBorder="1" applyAlignment="1"/>
    <xf numFmtId="0" fontId="6" fillId="3" borderId="7" xfId="0" applyFont="1" applyFill="1" applyBorder="1" applyAlignment="1">
      <alignment horizontal="justify" vertical="justify"/>
    </xf>
    <xf numFmtId="0" fontId="6" fillId="3" borderId="5" xfId="0" applyFont="1" applyFill="1" applyBorder="1" applyAlignment="1">
      <alignment horizontal="center"/>
    </xf>
    <xf numFmtId="3" fontId="7" fillId="4" borderId="9" xfId="0" applyNumberFormat="1" applyFont="1" applyFill="1" applyBorder="1"/>
    <xf numFmtId="3" fontId="7" fillId="4" borderId="9" xfId="0" applyNumberFormat="1" applyFont="1" applyFill="1" applyBorder="1" applyAlignment="1">
      <alignment horizontal="right"/>
    </xf>
    <xf numFmtId="3" fontId="7" fillId="4" borderId="10" xfId="0" applyNumberFormat="1" applyFont="1" applyFill="1" applyBorder="1" applyAlignment="1">
      <alignment horizontal="right"/>
    </xf>
    <xf numFmtId="3" fontId="7" fillId="4" borderId="12" xfId="0" applyNumberFormat="1" applyFont="1" applyFill="1" applyBorder="1"/>
    <xf numFmtId="3" fontId="7" fillId="4" borderId="13" xfId="0" applyNumberFormat="1" applyFont="1" applyFill="1" applyBorder="1"/>
    <xf numFmtId="3" fontId="7" fillId="0" borderId="0" xfId="0" applyNumberFormat="1" applyFont="1" applyFill="1" applyBorder="1"/>
    <xf numFmtId="3" fontId="7" fillId="0" borderId="0" xfId="0" applyNumberFormat="1" applyFont="1" applyFill="1" applyBorder="1" applyAlignment="1">
      <alignment horizontal="right"/>
    </xf>
    <xf numFmtId="0" fontId="6" fillId="5" borderId="5" xfId="0" applyFont="1" applyFill="1" applyBorder="1" applyAlignment="1">
      <alignment horizontal="justify" vertical="justify"/>
    </xf>
    <xf numFmtId="0" fontId="6" fillId="5" borderId="7" xfId="0" applyFont="1" applyFill="1" applyBorder="1" applyAlignment="1">
      <alignment horizontal="center" vertical="center"/>
    </xf>
    <xf numFmtId="0" fontId="6" fillId="5" borderId="7" xfId="0" applyFont="1" applyFill="1" applyBorder="1" applyAlignment="1">
      <alignment horizontal="justify" vertical="justify"/>
    </xf>
    <xf numFmtId="0" fontId="6" fillId="6" borderId="5" xfId="0" applyFont="1" applyFill="1" applyBorder="1" applyAlignment="1">
      <alignment horizontal="justify" vertical="justify"/>
    </xf>
    <xf numFmtId="0" fontId="6" fillId="6" borderId="7" xfId="0" applyFont="1" applyFill="1" applyBorder="1" applyAlignment="1">
      <alignment horizontal="center" vertical="center"/>
    </xf>
    <xf numFmtId="3" fontId="7" fillId="4" borderId="10" xfId="0" applyNumberFormat="1" applyFont="1" applyFill="1" applyBorder="1"/>
    <xf numFmtId="0" fontId="6" fillId="6" borderId="7" xfId="0" applyFont="1" applyFill="1" applyBorder="1" applyAlignment="1">
      <alignment horizontal="justify" vertical="justify"/>
    </xf>
    <xf numFmtId="0" fontId="6" fillId="3" borderId="7" xfId="0" applyFont="1" applyFill="1" applyBorder="1" applyAlignment="1">
      <alignment horizontal="center" vertical="center"/>
    </xf>
    <xf numFmtId="3" fontId="7" fillId="0" borderId="10" xfId="0" applyNumberFormat="1" applyFont="1" applyBorder="1"/>
    <xf numFmtId="0" fontId="7" fillId="0" borderId="17" xfId="0" applyFont="1" applyFill="1" applyBorder="1" applyAlignment="1">
      <alignment horizontal="justify" vertical="justify"/>
    </xf>
    <xf numFmtId="3" fontId="7" fillId="0" borderId="18" xfId="0" applyNumberFormat="1" applyFont="1" applyBorder="1"/>
    <xf numFmtId="0" fontId="7" fillId="0" borderId="18" xfId="0" applyFont="1" applyBorder="1"/>
    <xf numFmtId="3" fontId="7" fillId="0" borderId="19" xfId="0" applyNumberFormat="1" applyFont="1" applyBorder="1"/>
    <xf numFmtId="0" fontId="6" fillId="0" borderId="11" xfId="0" applyFont="1" applyFill="1" applyBorder="1" applyAlignment="1">
      <alignment horizontal="right" vertical="justify"/>
    </xf>
    <xf numFmtId="0" fontId="6" fillId="7" borderId="2" xfId="0" applyFont="1" applyFill="1" applyBorder="1" applyAlignment="1">
      <alignment vertical="center"/>
    </xf>
    <xf numFmtId="0" fontId="7" fillId="7" borderId="4" xfId="0" applyFont="1" applyFill="1" applyBorder="1" applyAlignment="1">
      <alignment horizontal="center"/>
    </xf>
    <xf numFmtId="0" fontId="7" fillId="7" borderId="7" xfId="0" applyFont="1" applyFill="1" applyBorder="1" applyAlignment="1">
      <alignment horizontal="center"/>
    </xf>
    <xf numFmtId="0" fontId="7" fillId="0" borderId="2" xfId="0" applyFont="1" applyBorder="1" applyAlignment="1"/>
    <xf numFmtId="0" fontId="7" fillId="0" borderId="7" xfId="0" applyFont="1" applyBorder="1"/>
    <xf numFmtId="0" fontId="7" fillId="8" borderId="7" xfId="0" applyFont="1" applyFill="1" applyBorder="1" applyAlignment="1">
      <alignment horizontal="center"/>
    </xf>
    <xf numFmtId="3" fontId="7" fillId="0" borderId="9" xfId="0" applyNumberFormat="1" applyFont="1" applyBorder="1" applyAlignment="1">
      <alignment horizontal="right" wrapText="1"/>
    </xf>
    <xf numFmtId="3" fontId="7" fillId="4" borderId="9" xfId="0" applyNumberFormat="1" applyFont="1" applyFill="1" applyBorder="1" applyAlignment="1">
      <alignment horizontal="right" wrapText="1"/>
    </xf>
    <xf numFmtId="3" fontId="7" fillId="0" borderId="9" xfId="0" applyNumberFormat="1" applyFont="1" applyFill="1" applyBorder="1" applyAlignment="1">
      <alignment horizontal="right" wrapText="1"/>
    </xf>
    <xf numFmtId="3" fontId="7" fillId="0" borderId="20" xfId="0" applyNumberFormat="1" applyFont="1" applyBorder="1" applyAlignment="1">
      <alignment horizontal="right" wrapText="1"/>
    </xf>
    <xf numFmtId="3" fontId="7" fillId="9" borderId="0" xfId="0" applyNumberFormat="1" applyFont="1" applyFill="1" applyBorder="1" applyAlignment="1">
      <alignment horizontal="right" wrapText="1"/>
    </xf>
    <xf numFmtId="3" fontId="7" fillId="4" borderId="21" xfId="0" applyNumberFormat="1" applyFont="1" applyFill="1" applyBorder="1" applyAlignment="1">
      <alignment horizontal="right" wrapText="1"/>
    </xf>
    <xf numFmtId="3" fontId="7" fillId="4" borderId="10" xfId="0" applyNumberFormat="1" applyFont="1" applyFill="1" applyBorder="1" applyAlignment="1">
      <alignment horizontal="right" wrapText="1"/>
    </xf>
    <xf numFmtId="0" fontId="11" fillId="0" borderId="17" xfId="0" applyFont="1" applyFill="1" applyBorder="1" applyAlignment="1">
      <alignment horizontal="justify" vertical="justify"/>
    </xf>
    <xf numFmtId="3" fontId="7" fillId="0" borderId="18" xfId="0" applyNumberFormat="1" applyFont="1" applyBorder="1" applyAlignment="1">
      <alignment horizontal="right" wrapText="1"/>
    </xf>
    <xf numFmtId="3" fontId="7" fillId="4" borderId="18" xfId="0" applyNumberFormat="1" applyFont="1" applyFill="1" applyBorder="1" applyAlignment="1">
      <alignment horizontal="right" wrapText="1"/>
    </xf>
    <xf numFmtId="3" fontId="7" fillId="0" borderId="18" xfId="0" applyNumberFormat="1" applyFont="1" applyFill="1" applyBorder="1" applyAlignment="1">
      <alignment horizontal="right" wrapText="1"/>
    </xf>
    <xf numFmtId="3" fontId="7" fillId="9" borderId="22" xfId="0" applyNumberFormat="1" applyFont="1" applyFill="1" applyBorder="1" applyAlignment="1">
      <alignment horizontal="right" wrapText="1"/>
    </xf>
    <xf numFmtId="3" fontId="7" fillId="4" borderId="19" xfId="0" applyNumberFormat="1" applyFont="1" applyFill="1" applyBorder="1" applyAlignment="1">
      <alignment horizontal="right" wrapText="1"/>
    </xf>
    <xf numFmtId="3" fontId="7" fillId="4" borderId="12" xfId="0" applyNumberFormat="1" applyFont="1" applyFill="1" applyBorder="1" applyAlignment="1">
      <alignment horizontal="right" wrapText="1"/>
    </xf>
    <xf numFmtId="3" fontId="7" fillId="4" borderId="13" xfId="0" applyNumberFormat="1" applyFont="1" applyFill="1" applyBorder="1" applyAlignment="1">
      <alignment horizontal="right" wrapText="1"/>
    </xf>
    <xf numFmtId="0" fontId="6" fillId="0" borderId="15" xfId="0" applyFont="1" applyBorder="1" applyAlignment="1">
      <alignment vertical="top"/>
    </xf>
    <xf numFmtId="3" fontId="7" fillId="9" borderId="18" xfId="0" applyNumberFormat="1" applyFont="1" applyFill="1" applyBorder="1" applyAlignment="1">
      <alignment horizontal="right" wrapText="1"/>
    </xf>
    <xf numFmtId="0" fontId="11" fillId="0" borderId="11" xfId="0" applyFont="1" applyFill="1" applyBorder="1" applyAlignment="1">
      <alignment horizontal="justify" vertical="justify"/>
    </xf>
    <xf numFmtId="3" fontId="7" fillId="0" borderId="12" xfId="0" applyNumberFormat="1" applyFont="1" applyBorder="1" applyAlignment="1">
      <alignment horizontal="right" wrapText="1"/>
    </xf>
    <xf numFmtId="3" fontId="7" fillId="0" borderId="12" xfId="0" applyNumberFormat="1" applyFont="1" applyFill="1" applyBorder="1" applyAlignment="1">
      <alignment horizontal="right" wrapText="1"/>
    </xf>
    <xf numFmtId="0" fontId="7" fillId="8" borderId="4" xfId="0" applyFont="1" applyFill="1" applyBorder="1" applyAlignment="1">
      <alignment horizontal="center"/>
    </xf>
    <xf numFmtId="0" fontId="7" fillId="0" borderId="8" xfId="0" applyFont="1" applyFill="1" applyBorder="1" applyAlignment="1">
      <alignment horizontal="justify" vertical="justify" wrapText="1"/>
    </xf>
    <xf numFmtId="164" fontId="7" fillId="4" borderId="9" xfId="0" applyNumberFormat="1" applyFont="1" applyFill="1" applyBorder="1" applyAlignment="1">
      <alignment horizontal="right" wrapText="1"/>
    </xf>
    <xf numFmtId="0" fontId="7" fillId="0" borderId="17" xfId="0" applyFont="1" applyFill="1" applyBorder="1" applyAlignment="1">
      <alignment horizontal="justify" vertical="justify" wrapText="1"/>
    </xf>
    <xf numFmtId="164" fontId="7" fillId="4" borderId="18" xfId="0" applyNumberFormat="1" applyFont="1" applyFill="1" applyBorder="1" applyAlignment="1">
      <alignment horizontal="right" wrapText="1"/>
    </xf>
    <xf numFmtId="0" fontId="6" fillId="0" borderId="17" xfId="0" applyFont="1" applyFill="1" applyBorder="1" applyAlignment="1">
      <alignment horizontal="justify" vertical="justify" wrapText="1"/>
    </xf>
    <xf numFmtId="0" fontId="11" fillId="0" borderId="17" xfId="0" applyFont="1" applyFill="1" applyBorder="1" applyAlignment="1">
      <alignment horizontal="justify" vertical="justify" wrapText="1"/>
    </xf>
    <xf numFmtId="0" fontId="11" fillId="0" borderId="11" xfId="0" applyFont="1" applyFill="1" applyBorder="1" applyAlignment="1">
      <alignment horizontal="justify" vertical="justify" wrapText="1"/>
    </xf>
    <xf numFmtId="164" fontId="7" fillId="4" borderId="12" xfId="0" applyNumberFormat="1" applyFont="1" applyFill="1" applyBorder="1" applyAlignment="1">
      <alignment horizontal="right" wrapText="1"/>
    </xf>
    <xf numFmtId="0" fontId="6" fillId="0" borderId="0" xfId="0" applyFont="1"/>
    <xf numFmtId="0" fontId="7" fillId="10" borderId="7" xfId="0" applyFont="1" applyFill="1" applyBorder="1" applyAlignment="1">
      <alignment horizontal="center"/>
    </xf>
    <xf numFmtId="0" fontId="7" fillId="0" borderId="8" xfId="0" applyFont="1" applyFill="1" applyBorder="1" applyAlignment="1">
      <alignment horizontal="justify" vertical="center" wrapText="1"/>
    </xf>
    <xf numFmtId="0" fontId="7" fillId="0" borderId="9" xfId="0" applyFont="1" applyFill="1" applyBorder="1" applyAlignment="1">
      <alignment horizontal="center"/>
    </xf>
    <xf numFmtId="0" fontId="7" fillId="4" borderId="9" xfId="0" applyFont="1" applyFill="1" applyBorder="1" applyAlignment="1">
      <alignment horizontal="center"/>
    </xf>
    <xf numFmtId="0" fontId="7" fillId="4" borderId="26" xfId="0" applyFont="1" applyFill="1" applyBorder="1" applyAlignment="1">
      <alignment horizontal="center"/>
    </xf>
    <xf numFmtId="0" fontId="7" fillId="4" borderId="10" xfId="0" applyFont="1" applyFill="1" applyBorder="1" applyAlignment="1">
      <alignment horizontal="center"/>
    </xf>
    <xf numFmtId="3" fontId="7" fillId="0" borderId="18" xfId="0" applyNumberFormat="1" applyFont="1" applyBorder="1" applyAlignment="1">
      <alignment horizontal="right" vertical="center"/>
    </xf>
    <xf numFmtId="165" fontId="7" fillId="4" borderId="18" xfId="0" applyNumberFormat="1" applyFont="1" applyFill="1" applyBorder="1" applyAlignment="1">
      <alignment horizontal="right" vertical="center"/>
    </xf>
    <xf numFmtId="165" fontId="7" fillId="0" borderId="27" xfId="0" applyNumberFormat="1" applyFont="1" applyFill="1" applyBorder="1" applyAlignment="1">
      <alignment horizontal="right" vertical="center"/>
    </xf>
    <xf numFmtId="3" fontId="7" fillId="0" borderId="28" xfId="0" applyNumberFormat="1" applyFont="1" applyBorder="1" applyAlignment="1">
      <alignment horizontal="right" vertical="center"/>
    </xf>
    <xf numFmtId="165" fontId="7" fillId="4" borderId="19" xfId="0" applyNumberFormat="1" applyFont="1" applyFill="1" applyBorder="1" applyAlignment="1">
      <alignment horizontal="right" vertical="center"/>
    </xf>
    <xf numFmtId="165" fontId="7" fillId="0" borderId="18" xfId="0" applyNumberFormat="1" applyFont="1" applyFill="1" applyBorder="1" applyAlignment="1">
      <alignment horizontal="right" vertical="center"/>
    </xf>
    <xf numFmtId="0" fontId="7" fillId="4" borderId="22" xfId="0" applyFont="1" applyFill="1" applyBorder="1" applyAlignment="1">
      <alignment horizontal="center"/>
    </xf>
    <xf numFmtId="3" fontId="7" fillId="9" borderId="18" xfId="0" applyNumberFormat="1" applyFont="1" applyFill="1" applyBorder="1" applyAlignment="1">
      <alignment horizontal="right" vertical="center"/>
    </xf>
    <xf numFmtId="165" fontId="7" fillId="9" borderId="18" xfId="0" applyNumberFormat="1" applyFont="1" applyFill="1" applyBorder="1" applyAlignment="1">
      <alignment horizontal="right" vertical="center"/>
    </xf>
    <xf numFmtId="165" fontId="7" fillId="9" borderId="19" xfId="0" applyNumberFormat="1" applyFont="1" applyFill="1" applyBorder="1" applyAlignment="1">
      <alignment horizontal="right" vertical="center"/>
    </xf>
    <xf numFmtId="0" fontId="7" fillId="0" borderId="11" xfId="0" applyFont="1" applyFill="1" applyBorder="1" applyAlignment="1">
      <alignment horizontal="justify" vertical="justify" wrapText="1"/>
    </xf>
    <xf numFmtId="3" fontId="7" fillId="0" borderId="12" xfId="0" applyNumberFormat="1" applyFont="1" applyBorder="1" applyAlignment="1">
      <alignment horizontal="right" vertical="center"/>
    </xf>
    <xf numFmtId="165" fontId="7" fillId="4" borderId="12" xfId="0" applyNumberFormat="1" applyFont="1" applyFill="1" applyBorder="1" applyAlignment="1">
      <alignment horizontal="right" vertical="center"/>
    </xf>
    <xf numFmtId="165" fontId="7" fillId="0" borderId="12" xfId="0" applyNumberFormat="1" applyFont="1" applyFill="1" applyBorder="1" applyAlignment="1">
      <alignment horizontal="right" vertical="center"/>
    </xf>
    <xf numFmtId="165" fontId="7" fillId="4" borderId="13" xfId="0" applyNumberFormat="1" applyFont="1" applyFill="1" applyBorder="1" applyAlignment="1">
      <alignment horizontal="right" vertical="center"/>
    </xf>
    <xf numFmtId="0" fontId="6" fillId="10" borderId="7" xfId="0" applyFont="1" applyFill="1" applyBorder="1" applyAlignment="1">
      <alignment horizontal="center"/>
    </xf>
    <xf numFmtId="0" fontId="0" fillId="0" borderId="9" xfId="0" applyBorder="1"/>
    <xf numFmtId="0" fontId="7" fillId="0" borderId="17" xfId="0" applyFont="1" applyFill="1" applyBorder="1" applyAlignment="1">
      <alignment vertical="justify"/>
    </xf>
    <xf numFmtId="0" fontId="7" fillId="0" borderId="18" xfId="0" applyFont="1" applyFill="1" applyBorder="1" applyAlignment="1">
      <alignment vertical="justify"/>
    </xf>
    <xf numFmtId="0" fontId="7" fillId="4" borderId="18" xfId="0" applyFont="1" applyFill="1" applyBorder="1" applyAlignment="1">
      <alignment vertical="justify"/>
    </xf>
    <xf numFmtId="3" fontId="7" fillId="4" borderId="18" xfId="0" applyNumberFormat="1" applyFont="1" applyFill="1" applyBorder="1" applyAlignment="1">
      <alignment horizontal="right"/>
    </xf>
    <xf numFmtId="0" fontId="0" fillId="0" borderId="18" xfId="0" applyBorder="1"/>
    <xf numFmtId="0" fontId="0" fillId="4" borderId="18" xfId="0" applyFill="1" applyBorder="1"/>
    <xf numFmtId="0" fontId="0" fillId="0" borderId="18" xfId="0" applyFill="1" applyBorder="1"/>
    <xf numFmtId="0" fontId="0" fillId="4" borderId="19" xfId="0" applyFill="1" applyBorder="1"/>
    <xf numFmtId="0" fontId="11" fillId="0" borderId="17" xfId="0" applyFont="1" applyFill="1" applyBorder="1" applyAlignment="1">
      <alignment vertical="justify"/>
    </xf>
    <xf numFmtId="0" fontId="7" fillId="9" borderId="18" xfId="0" applyFont="1" applyFill="1" applyBorder="1" applyAlignment="1">
      <alignment horizontal="center" vertical="center"/>
    </xf>
    <xf numFmtId="3" fontId="7" fillId="9" borderId="18" xfId="0" applyNumberFormat="1" applyFont="1" applyFill="1" applyBorder="1" applyAlignment="1">
      <alignment horizontal="center" vertical="center"/>
    </xf>
    <xf numFmtId="0" fontId="0" fillId="9" borderId="18" xfId="0" applyFill="1" applyBorder="1" applyAlignment="1">
      <alignment horizontal="center" vertical="center"/>
    </xf>
    <xf numFmtId="0" fontId="0" fillId="9" borderId="19" xfId="0" applyFill="1" applyBorder="1" applyAlignment="1">
      <alignment horizontal="center" vertical="center"/>
    </xf>
    <xf numFmtId="0" fontId="11" fillId="0" borderId="11" xfId="0" applyFont="1" applyFill="1" applyBorder="1" applyAlignment="1">
      <alignment vertical="justify"/>
    </xf>
    <xf numFmtId="0" fontId="7" fillId="0" borderId="12" xfId="0" applyFont="1" applyFill="1" applyBorder="1" applyAlignment="1">
      <alignment vertical="justify"/>
    </xf>
    <xf numFmtId="0" fontId="7" fillId="4" borderId="12" xfId="0" applyFont="1" applyFill="1" applyBorder="1" applyAlignment="1">
      <alignment vertical="justify"/>
    </xf>
    <xf numFmtId="3" fontId="7" fillId="4" borderId="12" xfId="0" applyNumberFormat="1" applyFont="1" applyFill="1" applyBorder="1" applyAlignment="1">
      <alignment horizontal="right"/>
    </xf>
    <xf numFmtId="0" fontId="0" fillId="0" borderId="12" xfId="0" applyBorder="1"/>
    <xf numFmtId="0" fontId="0" fillId="4" borderId="12" xfId="0" applyFill="1" applyBorder="1"/>
    <xf numFmtId="0" fontId="0" fillId="0" borderId="12" xfId="0" applyFill="1" applyBorder="1"/>
    <xf numFmtId="0" fontId="0" fillId="4" borderId="13" xfId="0" applyFill="1" applyBorder="1"/>
    <xf numFmtId="0" fontId="6" fillId="0" borderId="0" xfId="0" applyFont="1" applyFill="1" applyBorder="1" applyAlignment="1">
      <alignment horizontal="justify" vertical="justify"/>
    </xf>
    <xf numFmtId="0" fontId="14" fillId="11" borderId="37" xfId="0" applyFont="1" applyFill="1" applyBorder="1" applyAlignment="1">
      <alignment horizontal="center"/>
    </xf>
    <xf numFmtId="3" fontId="7" fillId="0" borderId="9" xfId="0" applyNumberFormat="1" applyFont="1" applyBorder="1" applyAlignment="1">
      <alignment horizontal="right" vertical="center"/>
    </xf>
    <xf numFmtId="0" fontId="7" fillId="4" borderId="9" xfId="0" applyFont="1" applyFill="1" applyBorder="1" applyAlignment="1">
      <alignment horizontal="right" vertical="center"/>
    </xf>
    <xf numFmtId="0" fontId="7" fillId="0" borderId="9" xfId="0" applyFont="1" applyFill="1" applyBorder="1" applyAlignment="1">
      <alignment horizontal="right" vertical="center"/>
    </xf>
    <xf numFmtId="0" fontId="7" fillId="4" borderId="10" xfId="0" applyFont="1" applyFill="1" applyBorder="1" applyAlignment="1">
      <alignment horizontal="right" vertical="center"/>
    </xf>
    <xf numFmtId="0" fontId="0" fillId="0" borderId="0" xfId="0" applyBorder="1" applyAlignment="1"/>
    <xf numFmtId="0" fontId="0" fillId="0" borderId="0" xfId="0" applyAlignment="1"/>
    <xf numFmtId="3" fontId="7" fillId="4" borderId="18" xfId="0" applyNumberFormat="1" applyFont="1" applyFill="1" applyBorder="1" applyAlignment="1">
      <alignment horizontal="right" vertical="center"/>
    </xf>
    <xf numFmtId="3" fontId="7" fillId="0" borderId="18" xfId="0" applyNumberFormat="1" applyFont="1" applyFill="1" applyBorder="1" applyAlignment="1">
      <alignment horizontal="right" vertical="center"/>
    </xf>
    <xf numFmtId="3" fontId="7" fillId="4" borderId="19" xfId="0" applyNumberFormat="1" applyFont="1" applyFill="1" applyBorder="1" applyAlignment="1">
      <alignment horizontal="right" vertical="center"/>
    </xf>
    <xf numFmtId="0" fontId="6" fillId="0" borderId="17" xfId="0" applyFont="1" applyFill="1" applyBorder="1" applyAlignment="1">
      <alignment horizontal="justify" vertical="justify"/>
    </xf>
    <xf numFmtId="164" fontId="7" fillId="4" borderId="18" xfId="0" applyNumberFormat="1" applyFont="1" applyFill="1" applyBorder="1" applyAlignment="1">
      <alignment horizontal="right" vertical="center"/>
    </xf>
    <xf numFmtId="164" fontId="7" fillId="4" borderId="19" xfId="0" applyNumberFormat="1" applyFont="1" applyFill="1" applyBorder="1" applyAlignment="1">
      <alignment horizontal="right" vertical="center"/>
    </xf>
    <xf numFmtId="3" fontId="7" fillId="9" borderId="19" xfId="0" applyNumberFormat="1" applyFont="1" applyFill="1" applyBorder="1" applyAlignment="1">
      <alignment horizontal="right" vertical="center"/>
    </xf>
    <xf numFmtId="0" fontId="6" fillId="0" borderId="0" xfId="0" applyFont="1" applyBorder="1" applyAlignment="1">
      <alignment vertical="top" wrapText="1"/>
    </xf>
    <xf numFmtId="3" fontId="7" fillId="0" borderId="13" xfId="0" applyNumberFormat="1" applyFont="1" applyBorder="1" applyAlignment="1">
      <alignment horizontal="right" vertical="center"/>
    </xf>
    <xf numFmtId="0" fontId="0" fillId="0" borderId="0" xfId="0" applyBorder="1"/>
    <xf numFmtId="0" fontId="6" fillId="12" borderId="5" xfId="0" applyFont="1" applyFill="1" applyBorder="1" applyAlignment="1">
      <alignment horizontal="center" vertical="center"/>
    </xf>
    <xf numFmtId="0" fontId="7" fillId="12" borderId="5" xfId="0" applyFont="1" applyFill="1" applyBorder="1"/>
    <xf numFmtId="0" fontId="7" fillId="0" borderId="9" xfId="0" applyFont="1" applyFill="1" applyBorder="1" applyAlignment="1">
      <alignment horizontal="justify" vertical="justify"/>
    </xf>
    <xf numFmtId="165" fontId="7" fillId="4" borderId="9" xfId="0" applyNumberFormat="1" applyFont="1" applyFill="1" applyBorder="1" applyAlignment="1">
      <alignment horizontal="right" vertical="center"/>
    </xf>
    <xf numFmtId="165" fontId="7" fillId="0" borderId="9" xfId="0" applyNumberFormat="1" applyFont="1" applyBorder="1" applyAlignment="1">
      <alignment horizontal="right" vertical="center"/>
    </xf>
    <xf numFmtId="165" fontId="7" fillId="0" borderId="9" xfId="0" applyNumberFormat="1" applyFont="1" applyFill="1" applyBorder="1" applyAlignment="1">
      <alignment horizontal="right" vertical="center"/>
    </xf>
    <xf numFmtId="165" fontId="7" fillId="4" borderId="10" xfId="0" applyNumberFormat="1" applyFont="1" applyFill="1" applyBorder="1" applyAlignment="1">
      <alignment horizontal="right" vertical="center"/>
    </xf>
    <xf numFmtId="0" fontId="6" fillId="0" borderId="29" xfId="0" applyFont="1" applyBorder="1" applyAlignment="1">
      <alignment vertical="center"/>
    </xf>
    <xf numFmtId="0" fontId="15" fillId="0" borderId="17" xfId="0" applyFont="1" applyFill="1" applyBorder="1" applyAlignment="1">
      <alignment horizontal="justify" vertical="justify"/>
    </xf>
    <xf numFmtId="0" fontId="7" fillId="0" borderId="18" xfId="0" applyFont="1" applyFill="1" applyBorder="1" applyAlignment="1">
      <alignment horizontal="justify" vertical="justify"/>
    </xf>
    <xf numFmtId="165" fontId="7" fillId="0" borderId="19" xfId="0" applyNumberFormat="1" applyFont="1" applyFill="1" applyBorder="1" applyAlignment="1">
      <alignment horizontal="right" vertical="center"/>
    </xf>
    <xf numFmtId="0" fontId="0" fillId="0" borderId="29" xfId="0" applyBorder="1" applyAlignment="1"/>
    <xf numFmtId="165" fontId="7" fillId="0" borderId="18" xfId="0" applyNumberFormat="1" applyFont="1" applyBorder="1" applyAlignment="1">
      <alignment horizontal="right" vertical="center"/>
    </xf>
    <xf numFmtId="0" fontId="6" fillId="0" borderId="0" xfId="0" applyFont="1" applyAlignment="1">
      <alignment vertical="center"/>
    </xf>
    <xf numFmtId="9" fontId="7" fillId="4" borderId="18" xfId="1" applyFont="1" applyFill="1" applyBorder="1" applyAlignment="1">
      <alignment horizontal="right" vertical="center"/>
    </xf>
    <xf numFmtId="0" fontId="6" fillId="0" borderId="0" xfId="0" applyFont="1" applyBorder="1" applyAlignment="1">
      <alignment vertical="center"/>
    </xf>
    <xf numFmtId="0" fontId="6" fillId="0" borderId="0" xfId="0" applyFont="1" applyBorder="1" applyAlignment="1">
      <alignment vertical="center" wrapText="1"/>
    </xf>
    <xf numFmtId="0" fontId="7" fillId="0" borderId="12" xfId="0" applyFont="1" applyFill="1" applyBorder="1" applyAlignment="1">
      <alignment horizontal="justify" vertical="justify"/>
    </xf>
    <xf numFmtId="165" fontId="7" fillId="0" borderId="12" xfId="0" applyNumberFormat="1" applyFont="1" applyBorder="1" applyAlignment="1">
      <alignment horizontal="right" vertical="center"/>
    </xf>
    <xf numFmtId="0" fontId="6" fillId="0" borderId="29" xfId="0" applyFont="1" applyBorder="1" applyAlignment="1">
      <alignment vertical="center" wrapText="1"/>
    </xf>
    <xf numFmtId="165" fontId="7" fillId="0" borderId="0" xfId="0" applyNumberFormat="1" applyFont="1" applyFill="1" applyBorder="1" applyAlignment="1">
      <alignment horizontal="right" vertical="center"/>
    </xf>
    <xf numFmtId="0" fontId="6" fillId="12" borderId="2" xfId="0" applyFont="1" applyFill="1" applyBorder="1" applyAlignment="1">
      <alignment horizontal="center" vertical="justify"/>
    </xf>
    <xf numFmtId="0" fontId="6" fillId="12" borderId="3" xfId="0" applyFont="1" applyFill="1" applyBorder="1" applyAlignment="1">
      <alignment horizontal="center" vertical="justify"/>
    </xf>
    <xf numFmtId="0" fontId="6" fillId="12" borderId="4" xfId="0" applyFont="1" applyFill="1" applyBorder="1" applyAlignment="1">
      <alignment horizontal="center" vertical="justify"/>
    </xf>
    <xf numFmtId="0" fontId="6" fillId="12" borderId="7" xfId="0" applyFont="1" applyFill="1" applyBorder="1" applyAlignment="1">
      <alignment horizontal="center" vertical="justify"/>
    </xf>
    <xf numFmtId="0" fontId="11" fillId="0" borderId="8" xfId="0" applyFont="1" applyFill="1" applyBorder="1" applyAlignment="1">
      <alignment horizontal="justify" vertical="justify"/>
    </xf>
    <xf numFmtId="165" fontId="7" fillId="4" borderId="18" xfId="0" applyNumberFormat="1" applyFont="1" applyFill="1" applyBorder="1" applyAlignment="1">
      <alignment horizontal="justify" vertical="justify"/>
    </xf>
    <xf numFmtId="0" fontId="7" fillId="4" borderId="18" xfId="0" applyFont="1" applyFill="1" applyBorder="1" applyAlignment="1">
      <alignment horizontal="justify" vertical="justify"/>
    </xf>
    <xf numFmtId="0" fontId="16" fillId="3" borderId="38" xfId="0" applyFont="1" applyFill="1" applyBorder="1" applyAlignment="1">
      <alignment horizontal="center"/>
    </xf>
    <xf numFmtId="3" fontId="7" fillId="0" borderId="0" xfId="0" applyNumberFormat="1" applyFont="1" applyFill="1" applyBorder="1" applyAlignment="1">
      <alignment horizontal="right" vertical="center"/>
    </xf>
    <xf numFmtId="0" fontId="7" fillId="0" borderId="0" xfId="0" applyFont="1"/>
    <xf numFmtId="0" fontId="7" fillId="6" borderId="7" xfId="0" applyFont="1" applyFill="1" applyBorder="1" applyAlignment="1">
      <alignment horizontal="center"/>
    </xf>
    <xf numFmtId="0" fontId="7" fillId="0" borderId="39" xfId="0" applyFont="1" applyBorder="1" applyAlignment="1">
      <alignment horizontal="justify" vertical="justify"/>
    </xf>
    <xf numFmtId="49" fontId="7" fillId="0" borderId="40" xfId="0" applyNumberFormat="1" applyFont="1" applyBorder="1" applyAlignment="1">
      <alignment horizontal="center" vertical="center"/>
    </xf>
    <xf numFmtId="49" fontId="7" fillId="0" borderId="41" xfId="0" applyNumberFormat="1" applyFont="1" applyBorder="1" applyAlignment="1">
      <alignment horizontal="center" vertical="center"/>
    </xf>
    <xf numFmtId="0" fontId="17" fillId="7" borderId="38" xfId="0" applyFont="1" applyFill="1" applyBorder="1" applyAlignment="1">
      <alignment horizontal="center"/>
    </xf>
    <xf numFmtId="3" fontId="7" fillId="0" borderId="10" xfId="0" applyNumberFormat="1" applyFont="1" applyBorder="1" applyAlignment="1">
      <alignment horizontal="right" vertical="center"/>
    </xf>
    <xf numFmtId="3" fontId="7" fillId="0" borderId="19" xfId="0" applyNumberFormat="1" applyFont="1" applyBorder="1" applyAlignment="1">
      <alignment horizontal="right" vertical="center"/>
    </xf>
    <xf numFmtId="3" fontId="7" fillId="4" borderId="12" xfId="0" applyNumberFormat="1" applyFont="1" applyFill="1" applyBorder="1" applyAlignment="1">
      <alignment horizontal="right" vertical="center"/>
    </xf>
    <xf numFmtId="0" fontId="16" fillId="13" borderId="7" xfId="0" applyFont="1" applyFill="1" applyBorder="1" applyAlignment="1">
      <alignment horizontal="center"/>
    </xf>
    <xf numFmtId="0" fontId="11" fillId="0" borderId="8" xfId="0" applyFont="1" applyBorder="1"/>
    <xf numFmtId="0" fontId="0" fillId="0" borderId="10" xfId="0" applyBorder="1"/>
    <xf numFmtId="0" fontId="11" fillId="0" borderId="17" xfId="0" applyFont="1" applyBorder="1"/>
    <xf numFmtId="0" fontId="0" fillId="0" borderId="19" xfId="0" applyBorder="1"/>
    <xf numFmtId="0" fontId="11" fillId="0" borderId="11" xfId="0" applyFont="1" applyBorder="1"/>
    <xf numFmtId="0" fontId="0" fillId="0" borderId="13" xfId="0" applyBorder="1"/>
    <xf numFmtId="49" fontId="7" fillId="0" borderId="9" xfId="0" applyNumberFormat="1" applyFont="1" applyBorder="1" applyAlignment="1">
      <alignment horizontal="center" vertical="center"/>
    </xf>
    <xf numFmtId="49" fontId="7" fillId="0" borderId="10" xfId="0" applyNumberFormat="1" applyFont="1" applyBorder="1" applyAlignment="1">
      <alignment horizontal="center" vertical="center"/>
    </xf>
    <xf numFmtId="49" fontId="7" fillId="0" borderId="12" xfId="0" applyNumberFormat="1" applyFont="1" applyBorder="1" applyAlignment="1">
      <alignment horizontal="center" vertical="center"/>
    </xf>
    <xf numFmtId="49" fontId="7" fillId="0" borderId="13" xfId="0" applyNumberFormat="1" applyFont="1" applyBorder="1" applyAlignment="1">
      <alignment horizontal="center" vertical="center"/>
    </xf>
    <xf numFmtId="0" fontId="7" fillId="0" borderId="0" xfId="0" applyFont="1" applyAlignment="1">
      <alignment horizontal="justify" vertical="justify"/>
    </xf>
    <xf numFmtId="0" fontId="7" fillId="0" borderId="42" xfId="0" applyFont="1" applyFill="1" applyBorder="1" applyAlignment="1">
      <alignment horizontal="justify" vertical="justify"/>
    </xf>
    <xf numFmtId="165" fontId="7" fillId="0" borderId="43" xfId="0" applyNumberFormat="1" applyFont="1" applyBorder="1" applyAlignment="1">
      <alignment horizontal="center" vertical="center"/>
    </xf>
    <xf numFmtId="165" fontId="7" fillId="0" borderId="44" xfId="0" applyNumberFormat="1" applyFont="1" applyBorder="1" applyAlignment="1">
      <alignment horizontal="center" vertical="center"/>
    </xf>
    <xf numFmtId="0" fontId="7" fillId="3" borderId="7" xfId="0" applyFont="1" applyFill="1" applyBorder="1" applyAlignment="1">
      <alignment horizontal="center" vertical="center" textRotation="90"/>
    </xf>
    <xf numFmtId="0" fontId="7" fillId="3" borderId="7" xfId="0" applyFont="1" applyFill="1" applyBorder="1" applyAlignment="1">
      <alignment horizontal="justify" vertical="center" textRotation="90"/>
    </xf>
    <xf numFmtId="0" fontId="7" fillId="3" borderId="7" xfId="0" applyFont="1" applyFill="1" applyBorder="1" applyAlignment="1">
      <alignment horizontal="center" vertical="justify"/>
    </xf>
    <xf numFmtId="0" fontId="7" fillId="3" borderId="7" xfId="0" applyFont="1" applyFill="1" applyBorder="1" applyAlignment="1">
      <alignment horizontal="justify" vertical="justify"/>
    </xf>
    <xf numFmtId="0" fontId="11" fillId="0" borderId="42" xfId="0" applyFont="1" applyBorder="1" applyAlignment="1">
      <alignment wrapText="1"/>
    </xf>
    <xf numFmtId="0" fontId="0" fillId="0" borderId="43" xfId="0" applyBorder="1"/>
    <xf numFmtId="0" fontId="0" fillId="0" borderId="44" xfId="0" applyBorder="1"/>
    <xf numFmtId="0" fontId="7" fillId="3" borderId="7" xfId="0" applyFont="1" applyFill="1" applyBorder="1" applyAlignment="1">
      <alignment horizont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12" xfId="0" applyFont="1" applyBorder="1" applyAlignment="1">
      <alignment horizontal="center" vertical="center"/>
    </xf>
    <xf numFmtId="0" fontId="7" fillId="0" borderId="13" xfId="0" applyFont="1" applyBorder="1" applyAlignment="1">
      <alignment horizontal="center" vertical="center"/>
    </xf>
    <xf numFmtId="0" fontId="7" fillId="0" borderId="0" xfId="0" applyFont="1" applyBorder="1" applyAlignment="1">
      <alignment horizontal="center" vertical="center"/>
    </xf>
    <xf numFmtId="3" fontId="7" fillId="0" borderId="43" xfId="0" applyNumberFormat="1" applyFont="1" applyBorder="1" applyAlignment="1">
      <alignment horizontal="right" vertical="center"/>
    </xf>
    <xf numFmtId="165" fontId="7" fillId="4" borderId="43" xfId="0" applyNumberFormat="1" applyFont="1" applyFill="1" applyBorder="1" applyAlignment="1">
      <alignment horizontal="right" vertical="center"/>
    </xf>
    <xf numFmtId="165" fontId="7" fillId="0" borderId="43" xfId="0" applyNumberFormat="1" applyFont="1" applyFill="1" applyBorder="1" applyAlignment="1">
      <alignment horizontal="right" vertical="center"/>
    </xf>
    <xf numFmtId="165" fontId="7" fillId="4" borderId="44" xfId="0" applyNumberFormat="1" applyFont="1" applyFill="1" applyBorder="1" applyAlignment="1">
      <alignment horizontal="right" vertical="center"/>
    </xf>
    <xf numFmtId="0" fontId="7" fillId="5" borderId="7" xfId="0" applyFont="1" applyFill="1" applyBorder="1" applyAlignment="1">
      <alignment horizontal="center"/>
    </xf>
    <xf numFmtId="165" fontId="7" fillId="0" borderId="10" xfId="0" applyNumberFormat="1" applyFont="1" applyBorder="1" applyAlignment="1">
      <alignment horizontal="right" vertical="center"/>
    </xf>
    <xf numFmtId="165" fontId="7" fillId="0" borderId="19" xfId="0" applyNumberFormat="1" applyFont="1" applyBorder="1" applyAlignment="1">
      <alignment horizontal="right" vertical="center"/>
    </xf>
    <xf numFmtId="0" fontId="0" fillId="5" borderId="7" xfId="0" applyFill="1" applyBorder="1" applyAlignment="1">
      <alignment horizontal="center"/>
    </xf>
    <xf numFmtId="0" fontId="7" fillId="0" borderId="42" xfId="0" applyFont="1" applyBorder="1" applyAlignment="1">
      <alignment horizontal="justify" vertical="justify"/>
    </xf>
    <xf numFmtId="0" fontId="7" fillId="0" borderId="7" xfId="0" applyFont="1" applyBorder="1" applyAlignment="1">
      <alignment horizontal="justify" vertical="justify"/>
    </xf>
    <xf numFmtId="49" fontId="7" fillId="0" borderId="43" xfId="0" applyNumberFormat="1" applyFont="1" applyBorder="1" applyAlignment="1">
      <alignment horizontal="center" vertical="center"/>
    </xf>
    <xf numFmtId="49" fontId="7" fillId="0" borderId="44" xfId="0" applyNumberFormat="1" applyFont="1" applyBorder="1" applyAlignment="1">
      <alignment horizontal="center" vertical="center"/>
    </xf>
    <xf numFmtId="49" fontId="7" fillId="0" borderId="0" xfId="0" applyNumberFormat="1" applyFont="1" applyBorder="1" applyAlignment="1">
      <alignment horizontal="center" vertical="center"/>
    </xf>
    <xf numFmtId="49" fontId="7" fillId="5" borderId="7" xfId="0" applyNumberFormat="1" applyFont="1" applyFill="1" applyBorder="1" applyAlignment="1">
      <alignment horizontal="center" vertical="center"/>
    </xf>
    <xf numFmtId="0" fontId="0" fillId="0" borderId="0" xfId="0" applyFill="1" applyBorder="1" applyAlignment="1">
      <alignment horizontal="center"/>
    </xf>
    <xf numFmtId="0" fontId="0" fillId="0" borderId="7" xfId="0" applyBorder="1"/>
    <xf numFmtId="0" fontId="0" fillId="0" borderId="0" xfId="0" applyFill="1" applyBorder="1"/>
    <xf numFmtId="0" fontId="6" fillId="5" borderId="2" xfId="0" applyFont="1" applyFill="1" applyBorder="1" applyAlignment="1">
      <alignment vertical="justify"/>
    </xf>
    <xf numFmtId="0" fontId="7" fillId="5" borderId="7" xfId="0" applyFont="1" applyFill="1" applyBorder="1" applyAlignment="1">
      <alignment horizontal="justify" vertical="justify"/>
    </xf>
    <xf numFmtId="0" fontId="5" fillId="0" borderId="0" xfId="0" applyFont="1" applyBorder="1" applyAlignment="1">
      <alignment horizontal="justify" vertical="justify"/>
    </xf>
    <xf numFmtId="49" fontId="7" fillId="0" borderId="18" xfId="0" applyNumberFormat="1" applyFont="1" applyBorder="1" applyAlignment="1">
      <alignment horizontal="center" vertical="center"/>
    </xf>
    <xf numFmtId="49" fontId="7" fillId="0" borderId="19" xfId="0" applyNumberFormat="1" applyFont="1" applyBorder="1" applyAlignment="1">
      <alignment horizontal="center" vertical="center"/>
    </xf>
    <xf numFmtId="0" fontId="6" fillId="0" borderId="0" xfId="0" applyFont="1" applyAlignment="1">
      <alignment horizontal="justify" wrapText="1"/>
    </xf>
    <xf numFmtId="0" fontId="6" fillId="12" borderId="7" xfId="0" applyFont="1" applyFill="1" applyBorder="1" applyAlignment="1">
      <alignment horizontal="center" vertical="center"/>
    </xf>
    <xf numFmtId="0" fontId="7" fillId="0" borderId="8" xfId="0" applyFont="1" applyFill="1" applyBorder="1" applyAlignment="1">
      <alignment horizontal="justify" vertical="center"/>
    </xf>
    <xf numFmtId="0" fontId="17" fillId="0" borderId="0" xfId="0" applyFont="1"/>
    <xf numFmtId="0" fontId="6" fillId="0" borderId="1" xfId="0" applyFont="1" applyBorder="1"/>
    <xf numFmtId="0" fontId="7" fillId="0" borderId="1" xfId="0" applyFont="1" applyBorder="1"/>
    <xf numFmtId="49" fontId="6" fillId="0" borderId="49" xfId="0" applyNumberFormat="1" applyFont="1" applyBorder="1" applyAlignment="1">
      <alignment horizontal="justify" vertical="justify"/>
    </xf>
    <xf numFmtId="0" fontId="22" fillId="10" borderId="7" xfId="0" applyFont="1" applyFill="1" applyBorder="1" applyAlignment="1">
      <alignment horizontal="center" vertical="center" wrapText="1"/>
    </xf>
    <xf numFmtId="49" fontId="7" fillId="0" borderId="63" xfId="0" applyNumberFormat="1" applyFont="1" applyBorder="1" applyAlignment="1">
      <alignment horizontal="justify" vertical="justify"/>
    </xf>
    <xf numFmtId="0" fontId="7" fillId="0" borderId="22" xfId="0" applyFont="1" applyBorder="1" applyAlignment="1">
      <alignment horizontal="center"/>
    </xf>
    <xf numFmtId="0" fontId="7" fillId="0" borderId="64" xfId="0" applyFont="1" applyBorder="1" applyAlignment="1">
      <alignment horizontal="center"/>
    </xf>
    <xf numFmtId="49" fontId="7" fillId="0" borderId="17" xfId="0" applyNumberFormat="1" applyFont="1" applyBorder="1" applyAlignment="1">
      <alignment horizontal="justify" vertical="justify"/>
    </xf>
    <xf numFmtId="0" fontId="7" fillId="0" borderId="18" xfId="0" applyFont="1" applyBorder="1" applyAlignment="1">
      <alignment horizontal="center"/>
    </xf>
    <xf numFmtId="0" fontId="7" fillId="0" borderId="19" xfId="0" applyFont="1" applyBorder="1" applyAlignment="1">
      <alignment horizontal="center"/>
    </xf>
    <xf numFmtId="49" fontId="7" fillId="0" borderId="11" xfId="0" applyNumberFormat="1" applyFont="1" applyBorder="1" applyAlignment="1">
      <alignment horizontal="justify" vertical="justify"/>
    </xf>
    <xf numFmtId="0" fontId="7" fillId="0" borderId="12" xfId="0" applyFont="1" applyBorder="1" applyAlignment="1">
      <alignment horizontal="center"/>
    </xf>
    <xf numFmtId="0" fontId="7" fillId="0" borderId="13" xfId="0" applyFont="1" applyBorder="1" applyAlignment="1">
      <alignment horizontal="center"/>
    </xf>
    <xf numFmtId="49" fontId="6" fillId="0" borderId="0" xfId="0" applyNumberFormat="1" applyFont="1" applyFill="1" applyBorder="1"/>
    <xf numFmtId="0" fontId="6" fillId="3" borderId="6" xfId="0" applyFont="1" applyFill="1" applyBorder="1" applyAlignment="1">
      <alignment horizontal="center" wrapText="1"/>
    </xf>
    <xf numFmtId="49" fontId="6" fillId="3" borderId="2" xfId="0" applyNumberFormat="1" applyFont="1" applyFill="1" applyBorder="1" applyAlignment="1">
      <alignment horizontal="center" wrapText="1"/>
    </xf>
    <xf numFmtId="49" fontId="7" fillId="0" borderId="0" xfId="0" applyNumberFormat="1" applyFont="1"/>
    <xf numFmtId="49" fontId="6" fillId="3" borderId="29" xfId="0" applyNumberFormat="1" applyFont="1" applyFill="1" applyBorder="1" applyAlignment="1">
      <alignment horizontal="center" wrapText="1"/>
    </xf>
    <xf numFmtId="49" fontId="7" fillId="3" borderId="7" xfId="0" applyNumberFormat="1" applyFont="1" applyFill="1" applyBorder="1" applyAlignment="1">
      <alignment horizontal="center" wrapText="1"/>
    </xf>
    <xf numFmtId="0" fontId="6" fillId="0" borderId="63" xfId="0" applyFont="1" applyFill="1" applyBorder="1" applyAlignment="1">
      <alignment wrapText="1"/>
    </xf>
    <xf numFmtId="3" fontId="7" fillId="0" borderId="22" xfId="0" applyNumberFormat="1" applyFont="1" applyBorder="1"/>
    <xf numFmtId="0" fontId="7" fillId="0" borderId="22" xfId="0" applyFont="1" applyBorder="1"/>
    <xf numFmtId="0" fontId="7" fillId="0" borderId="64" xfId="0" applyFont="1" applyBorder="1"/>
    <xf numFmtId="0" fontId="6" fillId="0" borderId="11" xfId="0" applyFont="1" applyFill="1" applyBorder="1" applyAlignment="1">
      <alignment wrapText="1"/>
    </xf>
    <xf numFmtId="0" fontId="16" fillId="0" borderId="0" xfId="0" applyFont="1" applyFill="1" applyBorder="1" applyAlignment="1">
      <alignment wrapText="1"/>
    </xf>
    <xf numFmtId="0" fontId="6" fillId="3" borderId="65" xfId="0" applyFont="1" applyFill="1" applyBorder="1" applyAlignment="1">
      <alignment horizontal="center" wrapText="1"/>
    </xf>
    <xf numFmtId="49" fontId="7" fillId="3" borderId="14" xfId="0" applyNumberFormat="1" applyFont="1" applyFill="1" applyBorder="1" applyAlignment="1">
      <alignment horizontal="center" wrapText="1"/>
    </xf>
    <xf numFmtId="49" fontId="7" fillId="3" borderId="5" xfId="0" applyNumberFormat="1" applyFont="1" applyFill="1" applyBorder="1" applyAlignment="1">
      <alignment horizontal="center" wrapText="1"/>
    </xf>
    <xf numFmtId="49" fontId="7" fillId="3" borderId="15" xfId="0" applyNumberFormat="1" applyFont="1" applyFill="1" applyBorder="1" applyAlignment="1">
      <alignment horizontal="center" wrapText="1"/>
    </xf>
    <xf numFmtId="0" fontId="6" fillId="0" borderId="8" xfId="0" applyFont="1" applyFill="1" applyBorder="1" applyAlignment="1">
      <alignment wrapText="1"/>
    </xf>
    <xf numFmtId="0" fontId="7" fillId="0" borderId="9" xfId="0" applyFont="1" applyBorder="1"/>
    <xf numFmtId="3" fontId="7" fillId="0" borderId="9" xfId="0" applyNumberFormat="1" applyFont="1" applyFill="1" applyBorder="1"/>
    <xf numFmtId="3" fontId="7" fillId="0" borderId="12" xfId="0" applyNumberFormat="1" applyFont="1" applyFill="1" applyBorder="1"/>
    <xf numFmtId="0" fontId="6" fillId="5" borderId="7" xfId="0" applyFont="1" applyFill="1" applyBorder="1" applyAlignment="1">
      <alignment horizontal="center" wrapText="1"/>
    </xf>
    <xf numFmtId="49" fontId="7" fillId="5" borderId="7" xfId="0" applyNumberFormat="1" applyFont="1" applyFill="1" applyBorder="1" applyAlignment="1">
      <alignment horizontal="center" wrapText="1"/>
    </xf>
    <xf numFmtId="0" fontId="7" fillId="0" borderId="10" xfId="0" applyFont="1" applyBorder="1"/>
    <xf numFmtId="0" fontId="16" fillId="0" borderId="29" xfId="0" applyFont="1" applyFill="1" applyBorder="1" applyAlignment="1">
      <alignment wrapText="1"/>
    </xf>
    <xf numFmtId="0" fontId="6" fillId="5" borderId="6" xfId="0" applyFont="1" applyFill="1" applyBorder="1" applyAlignment="1">
      <alignment horizontal="center" wrapText="1"/>
    </xf>
    <xf numFmtId="0" fontId="6" fillId="6" borderId="7" xfId="0" applyFont="1" applyFill="1" applyBorder="1" applyAlignment="1">
      <alignment horizontal="center" wrapText="1"/>
    </xf>
    <xf numFmtId="49" fontId="7" fillId="6" borderId="7" xfId="0" applyNumberFormat="1" applyFont="1" applyFill="1" applyBorder="1" applyAlignment="1">
      <alignment horizontal="center" wrapText="1"/>
    </xf>
    <xf numFmtId="0" fontId="7" fillId="4" borderId="9" xfId="0" applyFont="1" applyFill="1" applyBorder="1"/>
    <xf numFmtId="0" fontId="7" fillId="4" borderId="10" xfId="0" applyFont="1" applyFill="1" applyBorder="1"/>
    <xf numFmtId="0" fontId="7" fillId="4" borderId="12" xfId="0" applyFont="1" applyFill="1" applyBorder="1"/>
    <xf numFmtId="0" fontId="7" fillId="4" borderId="13" xfId="0" applyFont="1" applyFill="1" applyBorder="1"/>
    <xf numFmtId="49" fontId="6" fillId="6" borderId="2" xfId="0" applyNumberFormat="1" applyFont="1" applyFill="1" applyBorder="1" applyAlignment="1">
      <alignment horizontal="center" wrapText="1"/>
    </xf>
    <xf numFmtId="49" fontId="6" fillId="6" borderId="23" xfId="0" applyNumberFormat="1" applyFont="1" applyFill="1" applyBorder="1" applyAlignment="1">
      <alignment horizontal="center" wrapText="1"/>
    </xf>
    <xf numFmtId="0" fontId="6" fillId="0" borderId="0" xfId="0" applyFont="1" applyFill="1"/>
    <xf numFmtId="0" fontId="7" fillId="8" borderId="7" xfId="0" applyFont="1" applyFill="1" applyBorder="1" applyAlignment="1">
      <alignment vertical="justify" wrapText="1"/>
    </xf>
    <xf numFmtId="0" fontId="6" fillId="0" borderId="0" xfId="0" applyFont="1" applyBorder="1" applyAlignment="1">
      <alignment horizontal="justify" vertical="top"/>
    </xf>
    <xf numFmtId="3" fontId="7" fillId="9" borderId="27" xfId="0" applyNumberFormat="1" applyFont="1" applyFill="1" applyBorder="1" applyAlignment="1">
      <alignment horizontal="right" wrapText="1"/>
    </xf>
    <xf numFmtId="0" fontId="7" fillId="8" borderId="9" xfId="0" applyFont="1" applyFill="1" applyBorder="1" applyAlignment="1">
      <alignment horizontal="center"/>
    </xf>
    <xf numFmtId="164" fontId="7" fillId="4" borderId="10" xfId="0" applyNumberFormat="1" applyFont="1" applyFill="1" applyBorder="1" applyAlignment="1">
      <alignment horizontal="right" wrapText="1"/>
    </xf>
    <xf numFmtId="164" fontId="7" fillId="4" borderId="19" xfId="0" applyNumberFormat="1" applyFont="1" applyFill="1" applyBorder="1" applyAlignment="1">
      <alignment horizontal="right" wrapText="1"/>
    </xf>
    <xf numFmtId="164" fontId="7" fillId="4" borderId="13" xfId="0" applyNumberFormat="1" applyFont="1" applyFill="1" applyBorder="1" applyAlignment="1">
      <alignment horizontal="right" wrapText="1"/>
    </xf>
    <xf numFmtId="0" fontId="7" fillId="0" borderId="17" xfId="0" applyFont="1" applyBorder="1" applyAlignment="1">
      <alignment horizontal="justify" vertical="top"/>
    </xf>
    <xf numFmtId="0" fontId="6" fillId="10" borderId="6" xfId="0" applyFont="1" applyFill="1" applyBorder="1" applyAlignment="1">
      <alignment horizontal="center"/>
    </xf>
    <xf numFmtId="0" fontId="7" fillId="9" borderId="18" xfId="0" applyFont="1" applyFill="1" applyBorder="1" applyAlignment="1">
      <alignment vertical="justify"/>
    </xf>
    <xf numFmtId="0" fontId="7" fillId="9" borderId="19" xfId="0" applyFont="1" applyFill="1" applyBorder="1" applyAlignment="1">
      <alignment vertical="justify"/>
    </xf>
    <xf numFmtId="0" fontId="7" fillId="4" borderId="19" xfId="0" applyFont="1" applyFill="1" applyBorder="1" applyAlignment="1">
      <alignment vertical="justify"/>
    </xf>
    <xf numFmtId="0" fontId="7" fillId="4" borderId="13" xfId="0" applyFont="1" applyFill="1" applyBorder="1" applyAlignment="1">
      <alignment vertical="justify"/>
    </xf>
    <xf numFmtId="0" fontId="23" fillId="14" borderId="7" xfId="0" applyFont="1" applyFill="1" applyBorder="1" applyAlignment="1">
      <alignment horizontal="center" vertical="justify"/>
    </xf>
    <xf numFmtId="0" fontId="23" fillId="14" borderId="7" xfId="0" applyFont="1" applyFill="1" applyBorder="1" applyAlignment="1">
      <alignment horizontal="center"/>
    </xf>
    <xf numFmtId="0" fontId="7" fillId="0" borderId="8" xfId="0" applyFont="1" applyBorder="1" applyAlignment="1">
      <alignment horizontal="justify" vertical="justify"/>
    </xf>
    <xf numFmtId="0" fontId="7" fillId="0" borderId="9" xfId="0" applyFont="1" applyBorder="1" applyAlignment="1">
      <alignment horizontal="justify" vertical="justify"/>
    </xf>
    <xf numFmtId="0" fontId="7" fillId="0" borderId="17" xfId="0" applyFont="1" applyBorder="1" applyAlignment="1">
      <alignment horizontal="justify" vertical="justify"/>
    </xf>
    <xf numFmtId="0" fontId="7" fillId="0" borderId="18" xfId="0" applyFont="1" applyBorder="1" applyAlignment="1">
      <alignment horizontal="justify" vertical="justify"/>
    </xf>
    <xf numFmtId="3" fontId="7" fillId="4" borderId="18" xfId="0" applyNumberFormat="1" applyFont="1" applyFill="1" applyBorder="1"/>
    <xf numFmtId="3" fontId="7" fillId="0" borderId="18" xfId="0" applyNumberFormat="1" applyFont="1" applyFill="1" applyBorder="1"/>
    <xf numFmtId="3" fontId="7" fillId="4" borderId="19" xfId="0" applyNumberFormat="1" applyFont="1" applyFill="1" applyBorder="1"/>
    <xf numFmtId="0" fontId="6" fillId="0" borderId="17" xfId="0" applyFont="1" applyBorder="1" applyAlignment="1">
      <alignment horizontal="justify" vertical="justify"/>
    </xf>
    <xf numFmtId="0" fontId="24" fillId="0" borderId="0" xfId="0" applyFont="1" applyBorder="1" applyAlignment="1">
      <alignment wrapText="1"/>
    </xf>
    <xf numFmtId="0" fontId="7" fillId="0" borderId="11" xfId="0" applyFont="1" applyBorder="1" applyAlignment="1">
      <alignment horizontal="justify" vertical="justify"/>
    </xf>
    <xf numFmtId="0" fontId="7" fillId="0" borderId="12" xfId="0" applyFont="1" applyBorder="1" applyAlignment="1">
      <alignment horizontal="justify" vertical="justify"/>
    </xf>
    <xf numFmtId="3" fontId="7" fillId="0" borderId="13" xfId="0" applyNumberFormat="1" applyFont="1" applyBorder="1"/>
    <xf numFmtId="0" fontId="7" fillId="0" borderId="0" xfId="0" applyFont="1" applyBorder="1" applyAlignment="1">
      <alignment horizontal="justify" vertical="justify"/>
    </xf>
    <xf numFmtId="0" fontId="6" fillId="12" borderId="6" xfId="0" applyFont="1" applyFill="1" applyBorder="1" applyAlignment="1">
      <alignment horizontal="center" vertical="center"/>
    </xf>
    <xf numFmtId="165" fontId="7" fillId="15" borderId="9" xfId="0" applyNumberFormat="1" applyFont="1" applyFill="1" applyBorder="1" applyAlignment="1">
      <alignment horizontal="right" vertical="center"/>
    </xf>
    <xf numFmtId="165" fontId="7" fillId="15" borderId="18" xfId="0" applyNumberFormat="1" applyFont="1" applyFill="1" applyBorder="1" applyAlignment="1">
      <alignment horizontal="right" vertical="center"/>
    </xf>
    <xf numFmtId="165" fontId="7" fillId="15" borderId="12" xfId="0" applyNumberFormat="1" applyFont="1" applyFill="1" applyBorder="1" applyAlignment="1">
      <alignment horizontal="right" vertical="center"/>
    </xf>
    <xf numFmtId="0" fontId="7" fillId="0" borderId="8" xfId="0" applyFont="1" applyBorder="1" applyAlignment="1">
      <alignment horizontal="justify" vertical="top"/>
    </xf>
    <xf numFmtId="3" fontId="7" fillId="0" borderId="45" xfId="0" applyNumberFormat="1" applyFont="1" applyBorder="1" applyAlignment="1">
      <alignment horizontal="center"/>
    </xf>
    <xf numFmtId="165" fontId="7" fillId="4" borderId="18" xfId="0" applyNumberFormat="1" applyFont="1" applyFill="1" applyBorder="1"/>
    <xf numFmtId="165" fontId="7" fillId="0" borderId="18" xfId="0" applyNumberFormat="1" applyFont="1" applyFill="1" applyBorder="1"/>
    <xf numFmtId="165" fontId="7" fillId="4" borderId="19" xfId="0" applyNumberFormat="1" applyFont="1" applyFill="1" applyBorder="1"/>
    <xf numFmtId="0" fontId="7" fillId="0" borderId="11" xfId="0" applyFont="1" applyBorder="1" applyAlignment="1">
      <alignment horizontal="justify" vertical="top"/>
    </xf>
    <xf numFmtId="165" fontId="7" fillId="4" borderId="12" xfId="0" applyNumberFormat="1" applyFont="1" applyFill="1" applyBorder="1"/>
    <xf numFmtId="165" fontId="7" fillId="0" borderId="12" xfId="0" applyNumberFormat="1" applyFont="1" applyFill="1" applyBorder="1"/>
    <xf numFmtId="165" fontId="7" fillId="4" borderId="13" xfId="0" applyNumberFormat="1" applyFont="1" applyFill="1" applyBorder="1"/>
    <xf numFmtId="0" fontId="7" fillId="4" borderId="18" xfId="0" applyFont="1" applyFill="1" applyBorder="1"/>
    <xf numFmtId="0" fontId="7" fillId="4" borderId="19" xfId="0" applyFont="1" applyFill="1" applyBorder="1"/>
    <xf numFmtId="0" fontId="7" fillId="0" borderId="9" xfId="0" applyFont="1" applyFill="1" applyBorder="1"/>
    <xf numFmtId="0" fontId="7" fillId="0" borderId="18" xfId="0" applyFont="1" applyFill="1" applyBorder="1"/>
    <xf numFmtId="0" fontId="7" fillId="0" borderId="12" xfId="0" applyFont="1" applyFill="1" applyBorder="1"/>
    <xf numFmtId="0" fontId="7" fillId="16" borderId="7" xfId="0" applyFont="1" applyFill="1" applyBorder="1" applyAlignment="1">
      <alignment horizontal="center"/>
    </xf>
    <xf numFmtId="0" fontId="7" fillId="0" borderId="22" xfId="0" applyFont="1" applyBorder="1" applyAlignment="1">
      <alignment horizontal="right" vertical="center"/>
    </xf>
    <xf numFmtId="0" fontId="7" fillId="4" borderId="22" xfId="0" applyFont="1" applyFill="1" applyBorder="1" applyAlignment="1">
      <alignment horizontal="right" vertical="center"/>
    </xf>
    <xf numFmtId="0" fontId="7" fillId="0" borderId="22" xfId="0" applyFont="1" applyFill="1" applyBorder="1" applyAlignment="1">
      <alignment horizontal="right" vertical="center"/>
    </xf>
    <xf numFmtId="0" fontId="6" fillId="6" borderId="7" xfId="0" applyFont="1" applyFill="1" applyBorder="1" applyAlignment="1">
      <alignment horizontal="center"/>
    </xf>
    <xf numFmtId="0" fontId="6" fillId="6" borderId="2" xfId="0" applyFont="1" applyFill="1" applyBorder="1"/>
    <xf numFmtId="0" fontId="7" fillId="0" borderId="7" xfId="0" applyFont="1" applyBorder="1" applyAlignment="1">
      <alignment horizontal="center"/>
    </xf>
    <xf numFmtId="0" fontId="6" fillId="6" borderId="42" xfId="0" applyFont="1" applyFill="1" applyBorder="1"/>
    <xf numFmtId="0" fontId="7" fillId="0" borderId="43" xfId="0" applyFont="1" applyBorder="1" applyAlignment="1">
      <alignment horizontal="center"/>
    </xf>
    <xf numFmtId="0" fontId="7" fillId="0" borderId="44" xfId="0" applyFont="1" applyBorder="1" applyAlignment="1">
      <alignment horizontal="center"/>
    </xf>
    <xf numFmtId="0" fontId="6" fillId="6" borderId="42" xfId="0" applyFont="1" applyFill="1" applyBorder="1" applyAlignment="1">
      <alignment horizontal="justify" vertical="justify"/>
    </xf>
    <xf numFmtId="0" fontId="7" fillId="0" borderId="44" xfId="0" applyFont="1" applyBorder="1"/>
    <xf numFmtId="0" fontId="7" fillId="0" borderId="0" xfId="0" applyFont="1" applyFill="1" applyBorder="1"/>
    <xf numFmtId="0" fontId="7" fillId="0" borderId="29" xfId="0" applyFont="1" applyBorder="1"/>
    <xf numFmtId="0" fontId="6" fillId="6" borderId="7" xfId="0" applyFont="1" applyFill="1" applyBorder="1" applyAlignment="1">
      <alignment horizontal="center" vertical="justify"/>
    </xf>
    <xf numFmtId="0" fontId="7" fillId="0" borderId="43" xfId="0" applyFont="1" applyBorder="1"/>
    <xf numFmtId="0" fontId="6" fillId="6" borderId="5" xfId="0" applyFont="1" applyFill="1" applyBorder="1" applyAlignment="1">
      <alignment horizontal="center" vertical="justify"/>
    </xf>
    <xf numFmtId="0" fontId="7" fillId="0" borderId="0" xfId="0" applyFont="1" applyFill="1" applyBorder="1" applyAlignment="1">
      <alignment horizontal="center"/>
    </xf>
    <xf numFmtId="0" fontId="6" fillId="6" borderId="42" xfId="0" applyFont="1" applyFill="1" applyBorder="1" applyAlignment="1">
      <alignment horizontal="justify" wrapText="1"/>
    </xf>
    <xf numFmtId="0" fontId="7" fillId="0" borderId="42" xfId="0" applyFont="1" applyBorder="1" applyAlignment="1">
      <alignment horizontal="center"/>
    </xf>
    <xf numFmtId="0" fontId="7" fillId="0" borderId="0" xfId="0" applyFont="1" applyFill="1"/>
    <xf numFmtId="0" fontId="6" fillId="6" borderId="42" xfId="0" applyFont="1" applyFill="1" applyBorder="1" applyAlignment="1">
      <alignment horizontal="justify" vertical="center"/>
    </xf>
    <xf numFmtId="0" fontId="6" fillId="6" borderId="42" xfId="0" applyFont="1" applyFill="1" applyBorder="1" applyAlignment="1">
      <alignment wrapText="1"/>
    </xf>
    <xf numFmtId="49" fontId="7" fillId="0" borderId="4" xfId="0" applyNumberFormat="1" applyFont="1" applyBorder="1"/>
    <xf numFmtId="0" fontId="7" fillId="0" borderId="7" xfId="0" applyFont="1" applyBorder="1" applyAlignment="1">
      <alignment horizontal="center" vertical="center"/>
    </xf>
    <xf numFmtId="0" fontId="6" fillId="6" borderId="42" xfId="0" applyFont="1" applyFill="1" applyBorder="1" applyAlignment="1">
      <alignment vertical="center"/>
    </xf>
    <xf numFmtId="0" fontId="7" fillId="0" borderId="42" xfId="0" applyFont="1" applyBorder="1" applyAlignment="1">
      <alignment horizontal="center" vertical="center"/>
    </xf>
    <xf numFmtId="0" fontId="7" fillId="0" borderId="43" xfId="0" applyFont="1" applyBorder="1" applyAlignment="1">
      <alignment horizontal="center" vertical="center"/>
    </xf>
    <xf numFmtId="0" fontId="6" fillId="0" borderId="0" xfId="0" applyFont="1" applyFill="1" applyBorder="1"/>
    <xf numFmtId="0" fontId="7" fillId="0" borderId="3" xfId="0" applyFont="1" applyBorder="1" applyAlignment="1">
      <alignment horizontal="center"/>
    </xf>
    <xf numFmtId="0" fontId="7" fillId="0" borderId="0" xfId="0" applyFont="1" applyBorder="1" applyAlignment="1">
      <alignment horizontal="center"/>
    </xf>
    <xf numFmtId="0" fontId="6" fillId="6" borderId="7" xfId="0" applyFont="1" applyFill="1" applyBorder="1"/>
    <xf numFmtId="0" fontId="5" fillId="6" borderId="7" xfId="0" applyFont="1" applyFill="1" applyBorder="1" applyAlignment="1">
      <alignment horizontal="center"/>
    </xf>
    <xf numFmtId="0" fontId="5" fillId="6" borderId="2" xfId="0" applyFont="1" applyFill="1" applyBorder="1" applyAlignment="1"/>
    <xf numFmtId="0" fontId="7" fillId="0" borderId="8" xfId="0" applyFont="1" applyFill="1" applyBorder="1" applyAlignment="1">
      <alignment horizontal="justify" vertical="top"/>
    </xf>
    <xf numFmtId="0" fontId="7" fillId="0" borderId="9" xfId="0" applyFont="1" applyFill="1" applyBorder="1" applyAlignment="1">
      <alignment horizontal="center" vertical="center"/>
    </xf>
    <xf numFmtId="3" fontId="7" fillId="4" borderId="9" xfId="0" applyNumberFormat="1" applyFont="1" applyFill="1" applyBorder="1" applyAlignment="1">
      <alignment horizontal="center" vertical="center"/>
    </xf>
    <xf numFmtId="3" fontId="7" fillId="0" borderId="9" xfId="0" applyNumberFormat="1" applyFont="1" applyFill="1" applyBorder="1" applyAlignment="1">
      <alignment horizontal="center" vertical="center"/>
    </xf>
    <xf numFmtId="3" fontId="7" fillId="4" borderId="10" xfId="0" applyNumberFormat="1" applyFont="1" applyFill="1" applyBorder="1" applyAlignment="1">
      <alignment horizontal="center" vertical="center"/>
    </xf>
    <xf numFmtId="0" fontId="7" fillId="0" borderId="18" xfId="0" applyFont="1" applyFill="1" applyBorder="1" applyAlignment="1">
      <alignment horizontal="center" vertical="center"/>
    </xf>
    <xf numFmtId="3" fontId="7" fillId="4" borderId="18" xfId="0" applyNumberFormat="1" applyFont="1" applyFill="1" applyBorder="1" applyAlignment="1">
      <alignment horizontal="center" vertical="center"/>
    </xf>
    <xf numFmtId="3" fontId="7" fillId="0" borderId="18" xfId="0" applyNumberFormat="1" applyFont="1" applyFill="1" applyBorder="1" applyAlignment="1">
      <alignment horizontal="center" vertical="center"/>
    </xf>
    <xf numFmtId="3" fontId="7" fillId="4" borderId="19" xfId="0" applyNumberFormat="1" applyFont="1" applyFill="1" applyBorder="1" applyAlignment="1">
      <alignment horizontal="center" vertical="center"/>
    </xf>
    <xf numFmtId="0" fontId="7" fillId="0" borderId="17" xfId="0" applyFont="1" applyFill="1" applyBorder="1" applyAlignment="1">
      <alignment horizontal="justify" vertical="top"/>
    </xf>
    <xf numFmtId="0" fontId="7" fillId="4" borderId="18" xfId="0" applyFont="1" applyFill="1" applyBorder="1" applyAlignment="1">
      <alignment horizontal="center" vertical="center"/>
    </xf>
    <xf numFmtId="0" fontId="7" fillId="4" borderId="19" xfId="0" applyFont="1" applyFill="1" applyBorder="1" applyAlignment="1">
      <alignment horizontal="center" vertical="center"/>
    </xf>
    <xf numFmtId="165" fontId="7" fillId="4" borderId="18" xfId="0" applyNumberFormat="1" applyFont="1" applyFill="1" applyBorder="1" applyAlignment="1">
      <alignment horizontal="center" vertical="center"/>
    </xf>
    <xf numFmtId="165" fontId="7" fillId="4" borderId="19" xfId="0" applyNumberFormat="1" applyFont="1" applyFill="1" applyBorder="1" applyAlignment="1">
      <alignment horizontal="center" vertical="center"/>
    </xf>
    <xf numFmtId="0" fontId="7" fillId="0" borderId="11" xfId="0" applyFont="1" applyFill="1" applyBorder="1" applyAlignment="1">
      <alignment horizontal="justify" vertical="top"/>
    </xf>
    <xf numFmtId="0" fontId="7" fillId="0" borderId="12" xfId="0" applyFont="1" applyFill="1" applyBorder="1" applyAlignment="1">
      <alignment horizontal="center" vertical="center"/>
    </xf>
    <xf numFmtId="3" fontId="7" fillId="0" borderId="12" xfId="0" applyNumberFormat="1" applyFont="1" applyBorder="1" applyAlignment="1">
      <alignment horizontal="center" vertical="center"/>
    </xf>
    <xf numFmtId="3" fontId="7" fillId="0" borderId="13" xfId="0" applyNumberFormat="1" applyFont="1" applyBorder="1" applyAlignment="1">
      <alignment horizontal="center" vertical="center"/>
    </xf>
    <xf numFmtId="0" fontId="6" fillId="8" borderId="7" xfId="0" applyFont="1" applyFill="1" applyBorder="1" applyAlignment="1">
      <alignment horizontal="center"/>
    </xf>
    <xf numFmtId="0" fontId="7" fillId="0" borderId="8" xfId="0" applyFont="1" applyBorder="1" applyAlignment="1">
      <alignment horizontal="justify" vertical="center"/>
    </xf>
    <xf numFmtId="1" fontId="7" fillId="4" borderId="9" xfId="0" applyNumberFormat="1" applyFont="1" applyFill="1" applyBorder="1" applyAlignment="1">
      <alignment horizontal="center" vertical="center"/>
    </xf>
    <xf numFmtId="1" fontId="7" fillId="0" borderId="9" xfId="0" applyNumberFormat="1" applyFont="1" applyFill="1" applyBorder="1" applyAlignment="1">
      <alignment horizontal="center" vertical="center"/>
    </xf>
    <xf numFmtId="1" fontId="7" fillId="4" borderId="10" xfId="0" applyNumberFormat="1" applyFont="1" applyFill="1" applyBorder="1" applyAlignment="1">
      <alignment horizontal="center" vertical="center"/>
    </xf>
    <xf numFmtId="0" fontId="7" fillId="0" borderId="17" xfId="0" applyFont="1" applyBorder="1" applyAlignment="1">
      <alignment horizontal="justify" vertical="center"/>
    </xf>
    <xf numFmtId="1" fontId="7" fillId="4" borderId="18" xfId="0" applyNumberFormat="1" applyFont="1" applyFill="1" applyBorder="1" applyAlignment="1">
      <alignment horizontal="center" vertical="center"/>
    </xf>
    <xf numFmtId="1" fontId="7" fillId="0" borderId="18" xfId="0" applyNumberFormat="1" applyFont="1" applyFill="1" applyBorder="1" applyAlignment="1">
      <alignment horizontal="center" vertical="center"/>
    </xf>
    <xf numFmtId="1" fontId="7" fillId="4" borderId="19" xfId="0" applyNumberFormat="1" applyFont="1" applyFill="1" applyBorder="1" applyAlignment="1">
      <alignment horizontal="center" vertical="center"/>
    </xf>
    <xf numFmtId="0" fontId="6" fillId="0" borderId="17" xfId="0" applyFont="1" applyBorder="1" applyAlignment="1">
      <alignment horizontal="justify" vertical="center"/>
    </xf>
    <xf numFmtId="3" fontId="7" fillId="0" borderId="12" xfId="0" applyNumberFormat="1" applyFont="1" applyFill="1" applyBorder="1" applyAlignment="1">
      <alignment horizontal="center" vertical="center"/>
    </xf>
    <xf numFmtId="1" fontId="7" fillId="4" borderId="12" xfId="0" applyNumberFormat="1" applyFont="1" applyFill="1" applyBorder="1" applyAlignment="1">
      <alignment horizontal="center" vertical="center"/>
    </xf>
    <xf numFmtId="1" fontId="7" fillId="0" borderId="12" xfId="0" applyNumberFormat="1" applyFont="1" applyFill="1" applyBorder="1" applyAlignment="1">
      <alignment horizontal="center" vertical="center"/>
    </xf>
    <xf numFmtId="0" fontId="7" fillId="0" borderId="0" xfId="0" applyFont="1" applyFill="1" applyBorder="1" applyAlignment="1">
      <alignment horizontal="justify" vertical="center"/>
    </xf>
    <xf numFmtId="3" fontId="7" fillId="0" borderId="0" xfId="0" applyNumberFormat="1" applyFont="1" applyFill="1" applyBorder="1" applyAlignment="1"/>
    <xf numFmtId="165" fontId="7" fillId="0" borderId="0" xfId="0" applyNumberFormat="1" applyFont="1" applyFill="1" applyBorder="1" applyAlignment="1"/>
    <xf numFmtId="2" fontId="7" fillId="4" borderId="9" xfId="0" applyNumberFormat="1" applyFont="1" applyFill="1" applyBorder="1" applyAlignment="1">
      <alignment horizontal="center" vertical="center"/>
    </xf>
    <xf numFmtId="2" fontId="7" fillId="4" borderId="10" xfId="0" applyNumberFormat="1" applyFont="1" applyFill="1" applyBorder="1" applyAlignment="1">
      <alignment horizontal="center" vertical="center"/>
    </xf>
    <xf numFmtId="2" fontId="7" fillId="4" borderId="18" xfId="0" applyNumberFormat="1" applyFont="1" applyFill="1" applyBorder="1" applyAlignment="1">
      <alignment horizontal="center" vertical="center"/>
    </xf>
    <xf numFmtId="2" fontId="7" fillId="4" borderId="19" xfId="0" applyNumberFormat="1" applyFont="1" applyFill="1" applyBorder="1" applyAlignment="1">
      <alignment horizontal="center" vertical="center"/>
    </xf>
    <xf numFmtId="2" fontId="7" fillId="4" borderId="12" xfId="0" applyNumberFormat="1" applyFont="1" applyFill="1" applyBorder="1" applyAlignment="1">
      <alignment horizontal="center" vertical="center"/>
    </xf>
    <xf numFmtId="2" fontId="7" fillId="4" borderId="13" xfId="0" applyNumberFormat="1" applyFont="1" applyFill="1" applyBorder="1" applyAlignment="1">
      <alignment horizontal="center" vertical="center"/>
    </xf>
    <xf numFmtId="0" fontId="7" fillId="6" borderId="7" xfId="0" applyFont="1" applyFill="1" applyBorder="1" applyAlignment="1">
      <alignment horizontal="center" vertical="center"/>
    </xf>
    <xf numFmtId="1" fontId="7" fillId="4" borderId="9" xfId="0" applyNumberFormat="1" applyFont="1" applyFill="1" applyBorder="1" applyAlignment="1">
      <alignment vertical="center"/>
    </xf>
    <xf numFmtId="1" fontId="7" fillId="0" borderId="9" xfId="0" applyNumberFormat="1" applyFont="1" applyBorder="1" applyAlignment="1">
      <alignment vertical="center"/>
    </xf>
    <xf numFmtId="1" fontId="7" fillId="0" borderId="9" xfId="0" applyNumberFormat="1" applyFont="1" applyFill="1" applyBorder="1" applyAlignment="1">
      <alignment vertical="center"/>
    </xf>
    <xf numFmtId="1" fontId="7" fillId="4" borderId="10" xfId="0" applyNumberFormat="1" applyFont="1" applyFill="1" applyBorder="1" applyAlignment="1">
      <alignment vertical="center"/>
    </xf>
    <xf numFmtId="1" fontId="7" fillId="4" borderId="18" xfId="0" applyNumberFormat="1" applyFont="1" applyFill="1" applyBorder="1" applyAlignment="1">
      <alignment vertical="center"/>
    </xf>
    <xf numFmtId="1" fontId="7" fillId="0" borderId="18" xfId="0" applyNumberFormat="1" applyFont="1" applyBorder="1" applyAlignment="1">
      <alignment vertical="center"/>
    </xf>
    <xf numFmtId="1" fontId="7" fillId="0" borderId="18" xfId="0" applyNumberFormat="1" applyFont="1" applyFill="1" applyBorder="1" applyAlignment="1">
      <alignment vertical="center"/>
    </xf>
    <xf numFmtId="1" fontId="7" fillId="4" borderId="19" xfId="0" applyNumberFormat="1" applyFont="1" applyFill="1" applyBorder="1" applyAlignment="1">
      <alignment vertical="center"/>
    </xf>
    <xf numFmtId="0" fontId="7" fillId="0" borderId="18" xfId="0" applyFont="1" applyFill="1" applyBorder="1" applyAlignment="1">
      <alignment horizontal="justify" vertical="center"/>
    </xf>
    <xf numFmtId="2" fontId="7" fillId="4" borderId="18" xfId="0" applyNumberFormat="1" applyFont="1" applyFill="1" applyBorder="1" applyAlignment="1">
      <alignment vertical="center"/>
    </xf>
    <xf numFmtId="2" fontId="7" fillId="4" borderId="19" xfId="0" applyNumberFormat="1" applyFont="1" applyFill="1" applyBorder="1" applyAlignment="1">
      <alignment vertical="center"/>
    </xf>
    <xf numFmtId="0" fontId="7" fillId="0" borderId="18" xfId="0" applyFont="1" applyBorder="1" applyAlignment="1">
      <alignment horizontal="justify" vertical="center"/>
    </xf>
    <xf numFmtId="1" fontId="7" fillId="0" borderId="19" xfId="0" applyNumberFormat="1" applyFont="1" applyBorder="1" applyAlignment="1">
      <alignment vertical="center"/>
    </xf>
    <xf numFmtId="0" fontId="24" fillId="0" borderId="29" xfId="0" applyFont="1" applyBorder="1" applyAlignment="1">
      <alignment wrapText="1"/>
    </xf>
    <xf numFmtId="165" fontId="7" fillId="0" borderId="18" xfId="0" applyNumberFormat="1" applyFont="1" applyBorder="1" applyAlignment="1">
      <alignment vertical="center"/>
    </xf>
    <xf numFmtId="165" fontId="7" fillId="0" borderId="19" xfId="0" applyNumberFormat="1" applyFont="1" applyBorder="1" applyAlignment="1">
      <alignment vertical="center"/>
    </xf>
    <xf numFmtId="0" fontId="7" fillId="0" borderId="11" xfId="0" applyFont="1" applyBorder="1" applyAlignment="1">
      <alignment horizontal="justify" vertical="center"/>
    </xf>
    <xf numFmtId="1" fontId="7" fillId="0" borderId="73" xfId="0" applyNumberFormat="1" applyFont="1" applyBorder="1" applyAlignment="1">
      <alignment horizontal="center" vertical="center"/>
    </xf>
    <xf numFmtId="0" fontId="6" fillId="0" borderId="0" xfId="0" applyFont="1" applyAlignment="1">
      <alignment wrapText="1"/>
    </xf>
    <xf numFmtId="0" fontId="7" fillId="6" borderId="7" xfId="0" applyFont="1" applyFill="1" applyBorder="1" applyAlignment="1">
      <alignment horizontal="center" vertical="justify"/>
    </xf>
    <xf numFmtId="0" fontId="7" fillId="0" borderId="63" xfId="0" applyFont="1" applyBorder="1" applyAlignment="1">
      <alignment horizontal="justify" vertical="top"/>
    </xf>
    <xf numFmtId="0" fontId="7" fillId="0" borderId="22" xfId="0" applyFont="1" applyBorder="1" applyAlignment="1">
      <alignment horizontal="justify" vertical="justify"/>
    </xf>
    <xf numFmtId="0" fontId="7" fillId="0" borderId="74" xfId="0" applyFont="1" applyBorder="1" applyAlignment="1">
      <alignment horizontal="right" vertical="center"/>
    </xf>
    <xf numFmtId="0" fontId="7" fillId="4" borderId="74" xfId="0" applyFont="1" applyFill="1" applyBorder="1" applyAlignment="1">
      <alignment horizontal="right" vertical="center"/>
    </xf>
    <xf numFmtId="0" fontId="7" fillId="0" borderId="74" xfId="0" applyFont="1" applyFill="1" applyBorder="1" applyAlignment="1">
      <alignment horizontal="right" vertical="center"/>
    </xf>
    <xf numFmtId="0" fontId="7" fillId="0" borderId="75" xfId="0" applyFont="1" applyBorder="1" applyAlignment="1">
      <alignment horizontal="right" vertical="center"/>
    </xf>
    <xf numFmtId="0" fontId="7" fillId="4" borderId="76" xfId="0" applyFont="1" applyFill="1" applyBorder="1" applyAlignment="1">
      <alignment horizontal="right" vertical="center"/>
    </xf>
    <xf numFmtId="0" fontId="7" fillId="4" borderId="18" xfId="0" applyFont="1" applyFill="1" applyBorder="1" applyAlignment="1">
      <alignment horizontal="right" vertical="center"/>
    </xf>
    <xf numFmtId="0" fontId="7" fillId="0" borderId="18" xfId="0" applyFont="1" applyBorder="1" applyAlignment="1">
      <alignment horizontal="right" vertical="center"/>
    </xf>
    <xf numFmtId="0" fontId="7" fillId="0" borderId="18" xfId="0" applyFont="1" applyFill="1" applyBorder="1" applyAlignment="1">
      <alignment horizontal="right" vertical="center"/>
    </xf>
    <xf numFmtId="0" fontId="7" fillId="0" borderId="27" xfId="0" applyFont="1" applyBorder="1" applyAlignment="1">
      <alignment horizontal="right" vertical="center"/>
    </xf>
    <xf numFmtId="0" fontId="7" fillId="4" borderId="19" xfId="0" applyFont="1" applyFill="1" applyBorder="1" applyAlignment="1">
      <alignment horizontal="right" vertical="center"/>
    </xf>
    <xf numFmtId="0" fontId="6" fillId="0" borderId="0" xfId="0" applyFont="1" applyBorder="1" applyAlignment="1">
      <alignment horizontal="justify" vertical="top" wrapText="1"/>
    </xf>
    <xf numFmtId="0" fontId="6" fillId="0" borderId="0" xfId="0" applyFont="1" applyAlignment="1">
      <alignment horizontal="justify" vertical="top" wrapText="1"/>
    </xf>
    <xf numFmtId="0" fontId="7" fillId="4" borderId="12" xfId="0" applyFont="1" applyFill="1" applyBorder="1" applyAlignment="1">
      <alignment horizontal="right" vertical="center"/>
    </xf>
    <xf numFmtId="0" fontId="7" fillId="0" borderId="12" xfId="0" applyFont="1" applyBorder="1" applyAlignment="1">
      <alignment horizontal="right" vertical="center"/>
    </xf>
    <xf numFmtId="0" fontId="7" fillId="0" borderId="12" xfId="0" applyFont="1" applyFill="1" applyBorder="1" applyAlignment="1">
      <alignment horizontal="right" vertical="center"/>
    </xf>
    <xf numFmtId="0" fontId="7" fillId="0" borderId="47" xfId="0" applyFont="1" applyBorder="1" applyAlignment="1">
      <alignment horizontal="right" vertical="center"/>
    </xf>
    <xf numFmtId="0" fontId="7" fillId="4" borderId="13" xfId="0" applyFont="1" applyFill="1" applyBorder="1" applyAlignment="1">
      <alignment horizontal="right" vertical="center"/>
    </xf>
    <xf numFmtId="0" fontId="28" fillId="0" borderId="8" xfId="0" applyFont="1" applyFill="1" applyBorder="1" applyAlignment="1">
      <alignment vertical="justify"/>
    </xf>
    <xf numFmtId="0" fontId="28" fillId="0" borderId="9" xfId="0" applyFont="1" applyFill="1" applyBorder="1" applyAlignment="1">
      <alignment vertical="justify"/>
    </xf>
    <xf numFmtId="0" fontId="28" fillId="4" borderId="9" xfId="0" applyFont="1" applyFill="1" applyBorder="1" applyAlignment="1">
      <alignment vertical="justify"/>
    </xf>
    <xf numFmtId="0" fontId="29" fillId="0" borderId="9" xfId="0" applyFont="1" applyBorder="1"/>
    <xf numFmtId="0" fontId="29" fillId="4" borderId="9" xfId="0" applyFont="1" applyFill="1" applyBorder="1"/>
    <xf numFmtId="0" fontId="29" fillId="0" borderId="9" xfId="0" applyFont="1" applyFill="1" applyBorder="1"/>
    <xf numFmtId="0" fontId="29" fillId="4" borderId="10" xfId="0" applyFont="1" applyFill="1" applyBorder="1"/>
    <xf numFmtId="0" fontId="29" fillId="0" borderId="0" xfId="0" applyFont="1"/>
    <xf numFmtId="0" fontId="6" fillId="6" borderId="2" xfId="0" applyFont="1" applyFill="1" applyBorder="1" applyAlignment="1">
      <alignment vertical="center" wrapText="1"/>
    </xf>
    <xf numFmtId="0" fontId="6" fillId="3" borderId="7" xfId="0" applyFont="1" applyFill="1" applyBorder="1" applyAlignment="1">
      <alignment horizontal="center"/>
    </xf>
    <xf numFmtId="0" fontId="6" fillId="3" borderId="5" xfId="0" applyFont="1" applyFill="1" applyBorder="1" applyAlignment="1">
      <alignment horizontal="center" vertical="center"/>
    </xf>
    <xf numFmtId="0" fontId="6" fillId="3" borderId="6" xfId="0" applyFont="1" applyFill="1" applyBorder="1" applyAlignment="1">
      <alignment horizontal="center" vertical="center"/>
    </xf>
    <xf numFmtId="0" fontId="6" fillId="3" borderId="7" xfId="0" applyFont="1" applyFill="1" applyBorder="1" applyAlignment="1">
      <alignment horizontal="center" vertical="center"/>
    </xf>
    <xf numFmtId="0" fontId="3" fillId="2" borderId="0" xfId="0" applyFont="1" applyFill="1" applyAlignment="1">
      <alignment horizontal="center"/>
    </xf>
    <xf numFmtId="0" fontId="5" fillId="0" borderId="0" xfId="0" applyFont="1" applyAlignment="1">
      <alignment horizontal="left"/>
    </xf>
    <xf numFmtId="0" fontId="5" fillId="0" borderId="1" xfId="0" applyFont="1" applyBorder="1" applyAlignment="1">
      <alignment horizontal="left"/>
    </xf>
    <xf numFmtId="0" fontId="5" fillId="3" borderId="2" xfId="0" applyFont="1" applyFill="1" applyBorder="1" applyAlignment="1">
      <alignment horizontal="center" vertical="justify"/>
    </xf>
    <xf numFmtId="0" fontId="5" fillId="3" borderId="3" xfId="0" applyFont="1" applyFill="1" applyBorder="1" applyAlignment="1">
      <alignment horizontal="center" vertical="justify"/>
    </xf>
    <xf numFmtId="0" fontId="5" fillId="3" borderId="4" xfId="0" applyFont="1" applyFill="1" applyBorder="1" applyAlignment="1">
      <alignment horizontal="center" vertical="justify"/>
    </xf>
    <xf numFmtId="0" fontId="6" fillId="3" borderId="5" xfId="0" applyFont="1" applyFill="1" applyBorder="1" applyAlignment="1">
      <alignment horizontal="center" vertical="justify"/>
    </xf>
    <xf numFmtId="0" fontId="6" fillId="3" borderId="6" xfId="0" applyFont="1" applyFill="1" applyBorder="1" applyAlignment="1">
      <alignment horizontal="center" vertical="justify"/>
    </xf>
    <xf numFmtId="0" fontId="6" fillId="3" borderId="2" xfId="0" applyFont="1" applyFill="1" applyBorder="1" applyAlignment="1">
      <alignment horizontal="center"/>
    </xf>
    <xf numFmtId="0" fontId="6" fillId="3" borderId="3" xfId="0" applyFont="1" applyFill="1" applyBorder="1" applyAlignment="1">
      <alignment horizontal="center"/>
    </xf>
    <xf numFmtId="0" fontId="6" fillId="3" borderId="4" xfId="0" applyFont="1" applyFill="1" applyBorder="1" applyAlignment="1">
      <alignment horizontal="center"/>
    </xf>
    <xf numFmtId="0" fontId="6" fillId="5" borderId="5" xfId="0" applyFont="1" applyFill="1" applyBorder="1" applyAlignment="1">
      <alignment horizontal="center" vertical="center"/>
    </xf>
    <xf numFmtId="0" fontId="6" fillId="5" borderId="6" xfId="0" applyFont="1" applyFill="1" applyBorder="1" applyAlignment="1">
      <alignment horizontal="center" vertical="center"/>
    </xf>
    <xf numFmtId="0" fontId="6" fillId="5" borderId="7" xfId="0" applyFont="1" applyFill="1" applyBorder="1" applyAlignment="1">
      <alignment horizontal="center" vertical="center"/>
    </xf>
    <xf numFmtId="0" fontId="5" fillId="5" borderId="2" xfId="0" applyFont="1" applyFill="1" applyBorder="1" applyAlignment="1">
      <alignment horizontal="center" vertical="justify"/>
    </xf>
    <xf numFmtId="0" fontId="5" fillId="5" borderId="3" xfId="0" applyFont="1" applyFill="1" applyBorder="1" applyAlignment="1">
      <alignment horizontal="center" vertical="justify"/>
    </xf>
    <xf numFmtId="0" fontId="5" fillId="5" borderId="4" xfId="0" applyFont="1" applyFill="1" applyBorder="1" applyAlignment="1">
      <alignment horizontal="center" vertical="justify"/>
    </xf>
    <xf numFmtId="0" fontId="6" fillId="5" borderId="2" xfId="0" applyFont="1" applyFill="1" applyBorder="1" applyAlignment="1">
      <alignment horizontal="center"/>
    </xf>
    <xf numFmtId="0" fontId="6" fillId="5" borderId="3" xfId="0" applyFont="1" applyFill="1" applyBorder="1" applyAlignment="1">
      <alignment horizontal="center"/>
    </xf>
    <xf numFmtId="0" fontId="6" fillId="5" borderId="4" xfId="0" applyFont="1" applyFill="1" applyBorder="1" applyAlignment="1">
      <alignment horizontal="center"/>
    </xf>
    <xf numFmtId="0" fontId="6" fillId="5" borderId="2" xfId="0" applyFont="1" applyFill="1" applyBorder="1" applyAlignment="1">
      <alignment horizontal="center" vertical="justify"/>
    </xf>
    <xf numFmtId="0" fontId="6" fillId="5" borderId="3" xfId="0" applyFont="1" applyFill="1" applyBorder="1" applyAlignment="1">
      <alignment horizontal="center" vertical="justify"/>
    </xf>
    <xf numFmtId="0" fontId="6" fillId="5" borderId="4" xfId="0" applyFont="1" applyFill="1" applyBorder="1" applyAlignment="1">
      <alignment horizontal="center" vertical="justify"/>
    </xf>
    <xf numFmtId="0" fontId="5" fillId="6" borderId="2" xfId="0" applyFont="1" applyFill="1" applyBorder="1" applyAlignment="1">
      <alignment horizontal="center" vertical="justify"/>
    </xf>
    <xf numFmtId="0" fontId="5" fillId="6" borderId="3" xfId="0" applyFont="1" applyFill="1" applyBorder="1" applyAlignment="1">
      <alignment horizontal="center" vertical="justify"/>
    </xf>
    <xf numFmtId="0" fontId="5" fillId="6" borderId="4" xfId="0" applyFont="1" applyFill="1" applyBorder="1" applyAlignment="1">
      <alignment horizontal="center" vertical="justify"/>
    </xf>
    <xf numFmtId="0" fontId="6" fillId="6" borderId="5" xfId="0" applyFont="1" applyFill="1" applyBorder="1" applyAlignment="1">
      <alignment horizontal="center" vertical="center"/>
    </xf>
    <xf numFmtId="0" fontId="6" fillId="6" borderId="6" xfId="0" applyFont="1" applyFill="1" applyBorder="1" applyAlignment="1">
      <alignment horizontal="center" vertical="center"/>
    </xf>
    <xf numFmtId="0" fontId="6" fillId="6" borderId="2" xfId="0" applyFont="1" applyFill="1" applyBorder="1" applyAlignment="1">
      <alignment horizontal="center"/>
    </xf>
    <xf numFmtId="0" fontId="6" fillId="6" borderId="3" xfId="0" applyFont="1" applyFill="1" applyBorder="1" applyAlignment="1">
      <alignment horizontal="center"/>
    </xf>
    <xf numFmtId="0" fontId="6" fillId="6" borderId="4" xfId="0" applyFont="1" applyFill="1" applyBorder="1" applyAlignment="1">
      <alignment horizontal="center"/>
    </xf>
    <xf numFmtId="0" fontId="6" fillId="6" borderId="7" xfId="0" applyFont="1" applyFill="1" applyBorder="1" applyAlignment="1">
      <alignment horizontal="center" vertical="center"/>
    </xf>
    <xf numFmtId="0" fontId="6" fillId="6" borderId="2" xfId="0" applyFont="1" applyFill="1" applyBorder="1" applyAlignment="1">
      <alignment horizontal="center" vertical="justify"/>
    </xf>
    <xf numFmtId="0" fontId="6" fillId="6" borderId="3" xfId="0" applyFont="1" applyFill="1" applyBorder="1" applyAlignment="1">
      <alignment horizontal="center" vertical="justify"/>
    </xf>
    <xf numFmtId="0" fontId="6" fillId="6" borderId="4" xfId="0" applyFont="1" applyFill="1" applyBorder="1" applyAlignment="1">
      <alignment horizontal="center" vertical="justify"/>
    </xf>
    <xf numFmtId="0" fontId="6" fillId="0" borderId="15" xfId="0" applyFont="1" applyFill="1" applyBorder="1" applyAlignment="1">
      <alignment vertical="justify"/>
    </xf>
    <xf numFmtId="0" fontId="8" fillId="3" borderId="5" xfId="0" applyFont="1" applyFill="1" applyBorder="1" applyAlignment="1">
      <alignment horizontal="center" vertical="center"/>
    </xf>
    <xf numFmtId="0" fontId="8" fillId="3" borderId="16" xfId="0" applyFont="1" applyFill="1" applyBorder="1" applyAlignment="1">
      <alignment horizontal="center" vertical="center"/>
    </xf>
    <xf numFmtId="0" fontId="8" fillId="3" borderId="6" xfId="0" applyFont="1" applyFill="1" applyBorder="1" applyAlignment="1">
      <alignment horizontal="center" vertical="center"/>
    </xf>
    <xf numFmtId="0" fontId="9" fillId="3" borderId="2" xfId="0" applyFont="1" applyFill="1" applyBorder="1" applyAlignment="1">
      <alignment horizontal="center"/>
    </xf>
    <xf numFmtId="0" fontId="9" fillId="3" borderId="3" xfId="0" applyFont="1" applyFill="1" applyBorder="1" applyAlignment="1">
      <alignment horizontal="center"/>
    </xf>
    <xf numFmtId="0" fontId="9" fillId="3" borderId="4" xfId="0" applyFont="1" applyFill="1" applyBorder="1" applyAlignment="1">
      <alignment horizontal="center"/>
    </xf>
    <xf numFmtId="0" fontId="6" fillId="0" borderId="15" xfId="0" applyFont="1" applyBorder="1" applyAlignment="1"/>
    <xf numFmtId="0" fontId="7" fillId="7" borderId="4" xfId="0" applyFont="1" applyFill="1" applyBorder="1" applyAlignment="1">
      <alignment horizontal="center" wrapText="1"/>
    </xf>
    <xf numFmtId="0" fontId="7" fillId="7" borderId="7" xfId="0" applyFont="1" applyFill="1" applyBorder="1" applyAlignment="1">
      <alignment horizontal="center" wrapText="1"/>
    </xf>
    <xf numFmtId="0" fontId="7" fillId="7" borderId="7" xfId="0" applyFont="1" applyFill="1" applyBorder="1" applyAlignment="1">
      <alignment horizontal="center" vertical="center" textRotation="90" wrapText="1"/>
    </xf>
    <xf numFmtId="0" fontId="10" fillId="8" borderId="7" xfId="0" applyFont="1" applyFill="1" applyBorder="1" applyAlignment="1">
      <alignment horizontal="center" vertical="justify"/>
    </xf>
    <xf numFmtId="0" fontId="7" fillId="8" borderId="7" xfId="0" applyFont="1" applyFill="1" applyBorder="1" applyAlignment="1">
      <alignment horizontal="center" vertical="center"/>
    </xf>
    <xf numFmtId="0" fontId="7" fillId="8" borderId="7" xfId="0" applyFont="1" applyFill="1" applyBorder="1" applyAlignment="1">
      <alignment horizontal="center"/>
    </xf>
    <xf numFmtId="0" fontId="0" fillId="0" borderId="7" xfId="0" applyBorder="1" applyAlignment="1">
      <alignment horizontal="center" vertical="center"/>
    </xf>
    <xf numFmtId="0" fontId="7" fillId="8" borderId="5" xfId="0" applyFont="1" applyFill="1" applyBorder="1" applyAlignment="1">
      <alignment horizontal="center" vertical="center" wrapText="1"/>
    </xf>
    <xf numFmtId="0" fontId="7" fillId="8" borderId="16" xfId="0" applyFont="1" applyFill="1" applyBorder="1" applyAlignment="1">
      <alignment horizontal="center" vertical="center" wrapText="1"/>
    </xf>
    <xf numFmtId="0" fontId="7" fillId="8" borderId="6" xfId="0" applyFont="1" applyFill="1" applyBorder="1" applyAlignment="1">
      <alignment horizontal="center" vertical="center" wrapText="1"/>
    </xf>
    <xf numFmtId="0" fontId="7" fillId="8" borderId="23" xfId="0" applyFont="1" applyFill="1" applyBorder="1" applyAlignment="1">
      <alignment horizontal="center" vertical="center"/>
    </xf>
    <xf numFmtId="0" fontId="7" fillId="8" borderId="15" xfId="0" applyFont="1" applyFill="1" applyBorder="1" applyAlignment="1">
      <alignment horizontal="center" vertical="center"/>
    </xf>
    <xf numFmtId="0" fontId="7" fillId="8" borderId="14" xfId="0" applyFont="1" applyFill="1" applyBorder="1" applyAlignment="1">
      <alignment horizontal="center" vertical="center"/>
    </xf>
    <xf numFmtId="0" fontId="0" fillId="0" borderId="24" xfId="0" applyBorder="1" applyAlignment="1">
      <alignment horizontal="center" vertical="center"/>
    </xf>
    <xf numFmtId="0" fontId="0" fillId="0" borderId="1" xfId="0" applyBorder="1" applyAlignment="1">
      <alignment horizontal="center" vertical="center"/>
    </xf>
    <xf numFmtId="0" fontId="0" fillId="0" borderId="25" xfId="0" applyBorder="1" applyAlignment="1">
      <alignment horizontal="center" vertical="center"/>
    </xf>
    <xf numFmtId="0" fontId="7" fillId="8" borderId="5" xfId="0" applyFont="1" applyFill="1" applyBorder="1" applyAlignment="1">
      <alignment horizontal="center" vertical="center"/>
    </xf>
    <xf numFmtId="0" fontId="7" fillId="8" borderId="16" xfId="0" applyFont="1" applyFill="1" applyBorder="1" applyAlignment="1">
      <alignment horizontal="center" vertical="center"/>
    </xf>
    <xf numFmtId="0" fontId="7" fillId="8" borderId="6" xfId="0" applyFont="1" applyFill="1" applyBorder="1" applyAlignment="1">
      <alignment horizontal="center" vertical="center"/>
    </xf>
    <xf numFmtId="0" fontId="7" fillId="8" borderId="2" xfId="0" applyFont="1" applyFill="1" applyBorder="1" applyAlignment="1">
      <alignment horizontal="center"/>
    </xf>
    <xf numFmtId="0" fontId="7" fillId="8" borderId="3" xfId="0" applyFont="1" applyFill="1" applyBorder="1" applyAlignment="1">
      <alignment horizontal="center"/>
    </xf>
    <xf numFmtId="0" fontId="7" fillId="8" borderId="4" xfId="0" applyFont="1" applyFill="1" applyBorder="1" applyAlignment="1">
      <alignment horizontal="center"/>
    </xf>
    <xf numFmtId="0" fontId="0" fillId="0" borderId="4" xfId="0" applyBorder="1" applyAlignment="1">
      <alignment horizontal="center"/>
    </xf>
    <xf numFmtId="0" fontId="6" fillId="10" borderId="2" xfId="0" applyFont="1" applyFill="1" applyBorder="1" applyAlignment="1">
      <alignment horizontal="center"/>
    </xf>
    <xf numFmtId="0" fontId="6" fillId="10" borderId="3" xfId="0" applyFont="1" applyFill="1" applyBorder="1" applyAlignment="1">
      <alignment horizontal="center"/>
    </xf>
    <xf numFmtId="0" fontId="6" fillId="10" borderId="4" xfId="0" applyFont="1" applyFill="1" applyBorder="1" applyAlignment="1">
      <alignment horizontal="center"/>
    </xf>
    <xf numFmtId="0" fontId="6" fillId="10" borderId="7" xfId="0" applyFont="1" applyFill="1" applyBorder="1" applyAlignment="1">
      <alignment horizontal="center" vertical="center"/>
    </xf>
    <xf numFmtId="0" fontId="7" fillId="10" borderId="23" xfId="0" applyFont="1" applyFill="1" applyBorder="1" applyAlignment="1">
      <alignment horizontal="center" vertical="center"/>
    </xf>
    <xf numFmtId="0" fontId="7" fillId="10" borderId="14" xfId="0" applyFont="1" applyFill="1" applyBorder="1" applyAlignment="1">
      <alignment horizontal="center" vertical="center"/>
    </xf>
    <xf numFmtId="0" fontId="6" fillId="10" borderId="23" xfId="0" applyFont="1" applyFill="1" applyBorder="1" applyAlignment="1">
      <alignment horizontal="center" vertical="center"/>
    </xf>
    <xf numFmtId="0" fontId="6" fillId="10" borderId="14" xfId="0" applyFont="1" applyFill="1" applyBorder="1" applyAlignment="1">
      <alignment horizontal="center" vertical="center"/>
    </xf>
    <xf numFmtId="0" fontId="0" fillId="0" borderId="3" xfId="0" applyBorder="1" applyAlignment="1">
      <alignment horizontal="center"/>
    </xf>
    <xf numFmtId="0" fontId="6" fillId="0" borderId="29" xfId="0" applyFont="1" applyFill="1" applyBorder="1" applyAlignment="1">
      <alignment horizontal="left" vertical="justify"/>
    </xf>
    <xf numFmtId="0" fontId="6" fillId="0" borderId="0" xfId="0" applyFont="1" applyFill="1" applyBorder="1" applyAlignment="1">
      <alignment horizontal="left" vertical="justify"/>
    </xf>
    <xf numFmtId="0" fontId="7" fillId="10" borderId="2" xfId="0" applyFont="1" applyFill="1" applyBorder="1" applyAlignment="1">
      <alignment horizontal="center"/>
    </xf>
    <xf numFmtId="0" fontId="7" fillId="10" borderId="4" xfId="0" applyFont="1" applyFill="1" applyBorder="1" applyAlignment="1">
      <alignment horizontal="center"/>
    </xf>
    <xf numFmtId="0" fontId="12" fillId="11" borderId="30" xfId="0" applyFont="1" applyFill="1" applyBorder="1" applyAlignment="1">
      <alignment horizontal="center"/>
    </xf>
    <xf numFmtId="0" fontId="12" fillId="11" borderId="0" xfId="0" applyFont="1" applyFill="1" applyBorder="1" applyAlignment="1">
      <alignment horizontal="center"/>
    </xf>
    <xf numFmtId="0" fontId="12" fillId="11" borderId="31" xfId="0" applyFont="1" applyFill="1" applyBorder="1" applyAlignment="1">
      <alignment horizontal="center" vertical="center"/>
    </xf>
    <xf numFmtId="0" fontId="12" fillId="11" borderId="30" xfId="0" applyFont="1" applyFill="1" applyBorder="1" applyAlignment="1">
      <alignment horizontal="center" vertical="center"/>
    </xf>
    <xf numFmtId="0" fontId="12" fillId="11" borderId="36" xfId="0" applyFont="1" applyFill="1" applyBorder="1" applyAlignment="1">
      <alignment horizontal="center" vertical="center"/>
    </xf>
    <xf numFmtId="0" fontId="13" fillId="11" borderId="32" xfId="0" applyFont="1" applyFill="1" applyBorder="1" applyAlignment="1">
      <alignment horizontal="center" vertical="center"/>
    </xf>
    <xf numFmtId="0" fontId="0" fillId="0" borderId="32" xfId="0" applyBorder="1" applyAlignment="1">
      <alignment horizontal="center" vertical="center"/>
    </xf>
    <xf numFmtId="0" fontId="13" fillId="11" borderId="33" xfId="0" applyFont="1" applyFill="1" applyBorder="1" applyAlignment="1">
      <alignment horizontal="center"/>
    </xf>
    <xf numFmtId="0" fontId="7" fillId="12" borderId="23" xfId="0" applyFont="1" applyFill="1" applyBorder="1" applyAlignment="1">
      <alignment horizontal="center" vertical="center"/>
    </xf>
    <xf numFmtId="0" fontId="7" fillId="12" borderId="14" xfId="0" applyFont="1" applyFill="1" applyBorder="1" applyAlignment="1">
      <alignment horizontal="center" vertical="center"/>
    </xf>
    <xf numFmtId="0" fontId="7" fillId="12" borderId="2" xfId="0" applyFont="1" applyFill="1" applyBorder="1" applyAlignment="1">
      <alignment horizontal="center" vertical="center"/>
    </xf>
    <xf numFmtId="0" fontId="7" fillId="12" borderId="3" xfId="0" applyFont="1" applyFill="1" applyBorder="1" applyAlignment="1">
      <alignment horizontal="center" vertical="center"/>
    </xf>
    <xf numFmtId="0" fontId="7" fillId="12" borderId="4" xfId="0" applyFont="1" applyFill="1" applyBorder="1" applyAlignment="1">
      <alignment horizontal="center" vertical="center"/>
    </xf>
    <xf numFmtId="0" fontId="6" fillId="12" borderId="2" xfId="0" applyFont="1" applyFill="1" applyBorder="1" applyAlignment="1">
      <alignment horizontal="center" vertical="justify"/>
    </xf>
    <xf numFmtId="0" fontId="6" fillId="12" borderId="3" xfId="0" applyFont="1" applyFill="1" applyBorder="1" applyAlignment="1">
      <alignment horizontal="center" vertical="justify"/>
    </xf>
    <xf numFmtId="0" fontId="6" fillId="12" borderId="4" xfId="0" applyFont="1" applyFill="1" applyBorder="1" applyAlignment="1">
      <alignment horizontal="center" vertical="justify"/>
    </xf>
    <xf numFmtId="0" fontId="13" fillId="11" borderId="34" xfId="0" applyFont="1" applyFill="1" applyBorder="1" applyAlignment="1">
      <alignment horizontal="center"/>
    </xf>
    <xf numFmtId="0" fontId="13" fillId="11" borderId="32" xfId="0" applyFont="1" applyFill="1" applyBorder="1" applyAlignment="1">
      <alignment horizontal="center"/>
    </xf>
    <xf numFmtId="0" fontId="13" fillId="11" borderId="35" xfId="0" applyFont="1" applyFill="1" applyBorder="1" applyAlignment="1">
      <alignment horizontal="center"/>
    </xf>
    <xf numFmtId="0" fontId="6" fillId="0" borderId="0" xfId="0" applyFont="1" applyBorder="1" applyAlignment="1">
      <alignment horizontal="left" vertical="top" wrapText="1"/>
    </xf>
    <xf numFmtId="0" fontId="6" fillId="0" borderId="0" xfId="0" applyFont="1" applyAlignment="1">
      <alignment horizontal="justify" wrapText="1"/>
    </xf>
    <xf numFmtId="0" fontId="6" fillId="12" borderId="2" xfId="0" applyFont="1" applyFill="1" applyBorder="1" applyAlignment="1">
      <alignment horizontal="center"/>
    </xf>
    <xf numFmtId="0" fontId="6" fillId="12" borderId="3" xfId="0" applyFont="1" applyFill="1" applyBorder="1" applyAlignment="1">
      <alignment horizontal="center"/>
    </xf>
    <xf numFmtId="0" fontId="6" fillId="12" borderId="4" xfId="0" applyFont="1" applyFill="1" applyBorder="1" applyAlignment="1">
      <alignment horizontal="center"/>
    </xf>
    <xf numFmtId="0" fontId="6" fillId="12" borderId="7" xfId="0" applyFont="1" applyFill="1" applyBorder="1" applyAlignment="1">
      <alignment horizontal="center" vertical="center"/>
    </xf>
    <xf numFmtId="0" fontId="6" fillId="12" borderId="5" xfId="0" applyFont="1" applyFill="1" applyBorder="1" applyAlignment="1">
      <alignment horizontal="center" vertical="center"/>
    </xf>
    <xf numFmtId="0" fontId="0" fillId="0" borderId="3" xfId="0" applyBorder="1" applyAlignment="1">
      <alignment horizontal="center" vertical="justify"/>
    </xf>
    <xf numFmtId="0" fontId="0" fillId="0" borderId="4" xfId="0" applyBorder="1" applyAlignment="1">
      <alignment horizontal="center" vertical="justify"/>
    </xf>
    <xf numFmtId="165" fontId="6" fillId="12" borderId="2" xfId="0" applyNumberFormat="1" applyFont="1" applyFill="1" applyBorder="1" applyAlignment="1">
      <alignment horizontal="center" vertical="center"/>
    </xf>
    <xf numFmtId="165" fontId="6" fillId="12" borderId="4" xfId="0" applyNumberFormat="1" applyFont="1" applyFill="1" applyBorder="1" applyAlignment="1">
      <alignment horizontal="center" vertical="center"/>
    </xf>
    <xf numFmtId="0" fontId="6" fillId="3" borderId="16" xfId="0" applyFont="1" applyFill="1" applyBorder="1" applyAlignment="1">
      <alignment horizontal="center" vertical="center"/>
    </xf>
    <xf numFmtId="0" fontId="7" fillId="3" borderId="23" xfId="0" applyFont="1" applyFill="1" applyBorder="1" applyAlignment="1">
      <alignment horizontal="center" vertical="center"/>
    </xf>
    <xf numFmtId="0" fontId="7" fillId="3" borderId="14" xfId="0" applyFont="1" applyFill="1" applyBorder="1" applyAlignment="1">
      <alignment horizontal="center" vertical="center"/>
    </xf>
    <xf numFmtId="0" fontId="6" fillId="0" borderId="0" xfId="0" applyFont="1" applyBorder="1" applyAlignment="1">
      <alignment horizontal="justify" wrapText="1"/>
    </xf>
    <xf numFmtId="0" fontId="6" fillId="0" borderId="0" xfId="0" applyFont="1" applyBorder="1" applyAlignment="1">
      <alignment horizontal="left"/>
    </xf>
    <xf numFmtId="0" fontId="6" fillId="0" borderId="0" xfId="0" applyFont="1" applyBorder="1" applyAlignment="1">
      <alignment horizontal="left" wrapText="1"/>
    </xf>
    <xf numFmtId="0" fontId="6" fillId="12" borderId="5" xfId="0" applyFont="1" applyFill="1" applyBorder="1" applyAlignment="1">
      <alignment horizontal="center" vertical="justify"/>
    </xf>
    <xf numFmtId="0" fontId="6" fillId="12" borderId="16" xfId="0" applyFont="1" applyFill="1" applyBorder="1" applyAlignment="1">
      <alignment horizontal="center" vertical="justify"/>
    </xf>
    <xf numFmtId="0" fontId="6" fillId="12" borderId="6" xfId="0" applyFont="1" applyFill="1" applyBorder="1" applyAlignment="1">
      <alignment horizontal="center" vertical="justify"/>
    </xf>
    <xf numFmtId="0" fontId="7" fillId="3" borderId="2" xfId="0" applyFont="1" applyFill="1" applyBorder="1" applyAlignment="1">
      <alignment horizontal="center"/>
    </xf>
    <xf numFmtId="0" fontId="7" fillId="3" borderId="3" xfId="0" applyFont="1" applyFill="1" applyBorder="1" applyAlignment="1">
      <alignment horizontal="center"/>
    </xf>
    <xf numFmtId="0" fontId="7" fillId="3" borderId="4" xfId="0" applyFont="1" applyFill="1" applyBorder="1" applyAlignment="1">
      <alignment horizontal="center"/>
    </xf>
    <xf numFmtId="3" fontId="7" fillId="0" borderId="9" xfId="0" applyNumberFormat="1" applyFont="1" applyBorder="1" applyAlignment="1">
      <alignment horizontal="center" vertical="center"/>
    </xf>
    <xf numFmtId="3" fontId="7" fillId="0" borderId="20" xfId="0" applyNumberFormat="1" applyFont="1" applyBorder="1" applyAlignment="1">
      <alignment horizontal="center" vertical="center"/>
    </xf>
    <xf numFmtId="3" fontId="7" fillId="0" borderId="21" xfId="0" applyNumberFormat="1" applyFont="1" applyBorder="1" applyAlignment="1">
      <alignment horizontal="center" vertical="center"/>
    </xf>
    <xf numFmtId="3" fontId="7" fillId="0" borderId="10" xfId="0" applyNumberFormat="1" applyFont="1" applyBorder="1" applyAlignment="1">
      <alignment horizontal="center" vertical="center"/>
    </xf>
    <xf numFmtId="0" fontId="7" fillId="6" borderId="7" xfId="0" applyFont="1" applyFill="1" applyBorder="1" applyAlignment="1">
      <alignment horizontal="center"/>
    </xf>
    <xf numFmtId="0" fontId="7" fillId="6" borderId="23" xfId="0" applyFont="1" applyFill="1" applyBorder="1" applyAlignment="1">
      <alignment horizontal="center" vertical="center"/>
    </xf>
    <xf numFmtId="0" fontId="7" fillId="6" borderId="14" xfId="0" applyFont="1" applyFill="1" applyBorder="1" applyAlignment="1">
      <alignment horizontal="center" vertical="center"/>
    </xf>
    <xf numFmtId="0" fontId="7" fillId="6" borderId="2" xfId="0" applyFont="1" applyFill="1" applyBorder="1" applyAlignment="1">
      <alignment horizontal="center" vertical="center"/>
    </xf>
    <xf numFmtId="0" fontId="7" fillId="6" borderId="3" xfId="0" applyFont="1" applyFill="1" applyBorder="1" applyAlignment="1">
      <alignment horizontal="center" vertical="center"/>
    </xf>
    <xf numFmtId="0" fontId="7" fillId="6" borderId="4" xfId="0" applyFont="1" applyFill="1" applyBorder="1" applyAlignment="1">
      <alignment horizontal="center" vertical="center"/>
    </xf>
    <xf numFmtId="0" fontId="6" fillId="7" borderId="2" xfId="0" applyFont="1" applyFill="1" applyBorder="1" applyAlignment="1">
      <alignment horizontal="center"/>
    </xf>
    <xf numFmtId="0" fontId="6" fillId="7" borderId="3" xfId="0" applyFont="1" applyFill="1" applyBorder="1" applyAlignment="1">
      <alignment horizontal="center"/>
    </xf>
    <xf numFmtId="0" fontId="6" fillId="7" borderId="4" xfId="0" applyFont="1" applyFill="1" applyBorder="1" applyAlignment="1">
      <alignment horizontal="center"/>
    </xf>
    <xf numFmtId="0" fontId="6" fillId="7" borderId="5" xfId="0" applyFont="1" applyFill="1" applyBorder="1" applyAlignment="1">
      <alignment horizontal="justify" vertical="justify"/>
    </xf>
    <xf numFmtId="0" fontId="6" fillId="7" borderId="16" xfId="0" applyFont="1" applyFill="1" applyBorder="1" applyAlignment="1">
      <alignment horizontal="justify" vertical="justify"/>
    </xf>
    <xf numFmtId="0" fontId="7" fillId="7" borderId="23" xfId="0" applyFont="1" applyFill="1" applyBorder="1" applyAlignment="1">
      <alignment horizontal="center" vertical="center"/>
    </xf>
    <xf numFmtId="0" fontId="0" fillId="0" borderId="14" xfId="0" applyBorder="1" applyAlignment="1">
      <alignment horizontal="center" vertical="center"/>
    </xf>
    <xf numFmtId="0" fontId="7" fillId="7" borderId="14" xfId="0" applyFont="1" applyFill="1" applyBorder="1" applyAlignment="1">
      <alignment horizontal="center" vertical="center"/>
    </xf>
    <xf numFmtId="0" fontId="7" fillId="7" borderId="2" xfId="0" applyFont="1" applyFill="1" applyBorder="1" applyAlignment="1">
      <alignment horizontal="center"/>
    </xf>
    <xf numFmtId="0" fontId="7" fillId="7" borderId="3" xfId="0" applyFont="1" applyFill="1" applyBorder="1" applyAlignment="1">
      <alignment horizontal="center"/>
    </xf>
    <xf numFmtId="0" fontId="7" fillId="7" borderId="4" xfId="0" applyFont="1" applyFill="1" applyBorder="1" applyAlignment="1">
      <alignment horizontal="center"/>
    </xf>
    <xf numFmtId="0" fontId="6" fillId="13" borderId="7" xfId="0" applyFont="1" applyFill="1" applyBorder="1" applyAlignment="1">
      <alignment horizontal="justify" vertical="justify"/>
    </xf>
    <xf numFmtId="0" fontId="6" fillId="13" borderId="23" xfId="0" applyFont="1" applyFill="1" applyBorder="1" applyAlignment="1">
      <alignment horizontal="center" vertical="center"/>
    </xf>
    <xf numFmtId="0" fontId="6" fillId="13" borderId="14" xfId="0" applyFont="1" applyFill="1" applyBorder="1" applyAlignment="1">
      <alignment horizontal="center" vertical="center"/>
    </xf>
    <xf numFmtId="0" fontId="6" fillId="13" borderId="2" xfId="0" applyFont="1" applyFill="1" applyBorder="1" applyAlignment="1">
      <alignment horizontal="center"/>
    </xf>
    <xf numFmtId="0" fontId="6" fillId="13" borderId="3" xfId="0" applyFont="1" applyFill="1" applyBorder="1" applyAlignment="1">
      <alignment horizontal="center"/>
    </xf>
    <xf numFmtId="0" fontId="6" fillId="13" borderId="4" xfId="0" applyFont="1" applyFill="1" applyBorder="1" applyAlignment="1">
      <alignment horizontal="center"/>
    </xf>
    <xf numFmtId="0" fontId="7" fillId="0" borderId="8" xfId="0" applyFont="1" applyFill="1" applyBorder="1" applyAlignment="1">
      <alignment horizontal="justify" vertical="center"/>
    </xf>
    <xf numFmtId="0" fontId="7" fillId="0" borderId="9" xfId="0" applyFont="1" applyFill="1" applyBorder="1" applyAlignment="1">
      <alignment horizontal="justify" vertical="center"/>
    </xf>
    <xf numFmtId="0" fontId="7" fillId="0" borderId="11" xfId="0" applyFont="1" applyFill="1" applyBorder="1" applyAlignment="1">
      <alignment horizontal="justify" vertical="center"/>
    </xf>
    <xf numFmtId="0" fontId="7" fillId="0" borderId="12" xfId="0" applyFont="1" applyFill="1" applyBorder="1" applyAlignment="1">
      <alignment horizontal="justify" vertical="center"/>
    </xf>
    <xf numFmtId="0" fontId="7" fillId="7" borderId="5" xfId="0" applyFont="1" applyFill="1" applyBorder="1" applyAlignment="1">
      <alignment horizontal="center" vertical="center"/>
    </xf>
    <xf numFmtId="0" fontId="0" fillId="0" borderId="6" xfId="0" applyBorder="1" applyAlignment="1">
      <alignment horizontal="center" vertical="center"/>
    </xf>
    <xf numFmtId="0" fontId="6" fillId="3" borderId="7" xfId="0" applyFont="1" applyFill="1" applyBorder="1" applyAlignment="1">
      <alignment horizontal="center" vertical="justify"/>
    </xf>
    <xf numFmtId="0" fontId="7" fillId="3" borderId="7" xfId="0" applyFont="1" applyFill="1" applyBorder="1" applyAlignment="1">
      <alignment horizontal="center"/>
    </xf>
    <xf numFmtId="0" fontId="7" fillId="3" borderId="15" xfId="0" applyFont="1" applyFill="1" applyBorder="1" applyAlignment="1">
      <alignment horizontal="center" vertical="center"/>
    </xf>
    <xf numFmtId="0" fontId="6" fillId="3" borderId="23" xfId="0" applyFont="1" applyFill="1" applyBorder="1" applyAlignment="1">
      <alignment horizontal="center" vertical="center"/>
    </xf>
    <xf numFmtId="0" fontId="6" fillId="3" borderId="14" xfId="0" applyFont="1" applyFill="1" applyBorder="1" applyAlignment="1">
      <alignment horizontal="center" vertical="center"/>
    </xf>
    <xf numFmtId="0" fontId="6" fillId="3" borderId="2" xfId="0" applyFont="1" applyFill="1" applyBorder="1" applyAlignment="1">
      <alignment horizontal="center" vertical="justify"/>
    </xf>
    <xf numFmtId="0" fontId="6" fillId="3" borderId="3" xfId="0" applyFont="1" applyFill="1" applyBorder="1" applyAlignment="1">
      <alignment horizontal="center" vertical="justify"/>
    </xf>
    <xf numFmtId="0" fontId="6" fillId="3" borderId="4" xfId="0" applyFont="1" applyFill="1" applyBorder="1" applyAlignment="1">
      <alignment horizontal="center" vertical="justify"/>
    </xf>
    <xf numFmtId="0" fontId="7" fillId="5" borderId="5" xfId="0" applyFont="1" applyFill="1" applyBorder="1" applyAlignment="1">
      <alignment horizontal="center" vertical="center"/>
    </xf>
    <xf numFmtId="0" fontId="7" fillId="5" borderId="16" xfId="0" applyFont="1" applyFill="1" applyBorder="1" applyAlignment="1">
      <alignment horizontal="center" vertical="center"/>
    </xf>
    <xf numFmtId="0" fontId="7" fillId="5" borderId="6" xfId="0" applyFont="1" applyFill="1" applyBorder="1" applyAlignment="1">
      <alignment horizontal="center" vertical="center"/>
    </xf>
    <xf numFmtId="0" fontId="7" fillId="5" borderId="23" xfId="0" applyFont="1" applyFill="1" applyBorder="1" applyAlignment="1">
      <alignment horizontal="center" vertical="center"/>
    </xf>
    <xf numFmtId="0" fontId="7" fillId="5" borderId="14" xfId="0" applyFont="1" applyFill="1" applyBorder="1" applyAlignment="1">
      <alignment horizontal="center" vertical="center"/>
    </xf>
    <xf numFmtId="0" fontId="7" fillId="5" borderId="2" xfId="0" applyFont="1" applyFill="1" applyBorder="1" applyAlignment="1">
      <alignment horizontal="center"/>
    </xf>
    <xf numFmtId="0" fontId="7" fillId="5" borderId="3" xfId="0" applyFont="1" applyFill="1" applyBorder="1" applyAlignment="1">
      <alignment horizontal="center"/>
    </xf>
    <xf numFmtId="0" fontId="7" fillId="5" borderId="4" xfId="0" applyFont="1" applyFill="1" applyBorder="1" applyAlignment="1">
      <alignment horizontal="center"/>
    </xf>
    <xf numFmtId="0" fontId="0" fillId="0" borderId="20" xfId="0" applyBorder="1" applyAlignment="1">
      <alignment horizontal="center"/>
    </xf>
    <xf numFmtId="0" fontId="0" fillId="0" borderId="45"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27" xfId="0" applyBorder="1" applyAlignment="1">
      <alignment horizontal="center"/>
    </xf>
    <xf numFmtId="0" fontId="0" fillId="0" borderId="46" xfId="0" applyBorder="1" applyAlignment="1">
      <alignment horizontal="center"/>
    </xf>
    <xf numFmtId="0" fontId="0" fillId="0" borderId="18" xfId="0" applyBorder="1" applyAlignment="1">
      <alignment horizontal="center"/>
    </xf>
    <xf numFmtId="0" fontId="0" fillId="0" borderId="19" xfId="0" applyBorder="1" applyAlignment="1">
      <alignment horizontal="center"/>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6" fillId="5" borderId="23" xfId="0" applyFont="1" applyFill="1" applyBorder="1" applyAlignment="1">
      <alignment horizontal="center" vertical="center" wrapText="1"/>
    </xf>
    <xf numFmtId="0" fontId="6" fillId="5" borderId="14" xfId="0" applyFont="1" applyFill="1" applyBorder="1" applyAlignment="1">
      <alignment horizontal="center" vertical="center" wrapText="1"/>
    </xf>
    <xf numFmtId="0" fontId="6" fillId="5" borderId="29" xfId="0" applyFont="1" applyFill="1" applyBorder="1" applyAlignment="1">
      <alignment horizontal="center" vertical="center" wrapText="1"/>
    </xf>
    <xf numFmtId="0" fontId="6" fillId="5" borderId="38" xfId="0" applyFont="1" applyFill="1" applyBorder="1" applyAlignment="1">
      <alignment horizontal="center" vertical="center" wrapText="1"/>
    </xf>
    <xf numFmtId="0" fontId="6" fillId="5" borderId="24" xfId="0" applyFont="1" applyFill="1" applyBorder="1" applyAlignment="1">
      <alignment horizontal="center" vertical="center" wrapText="1"/>
    </xf>
    <xf numFmtId="0" fontId="6" fillId="5" borderId="25" xfId="0" applyFont="1" applyFill="1" applyBorder="1" applyAlignment="1">
      <alignment horizontal="center" vertical="center" wrapText="1"/>
    </xf>
    <xf numFmtId="0" fontId="5" fillId="0" borderId="0" xfId="0" applyFont="1" applyBorder="1" applyAlignment="1">
      <alignment horizontal="justify" vertical="justify"/>
    </xf>
    <xf numFmtId="0" fontId="6" fillId="0" borderId="0" xfId="0" applyFont="1" applyAlignment="1">
      <alignment horizontal="left" vertical="justify"/>
    </xf>
    <xf numFmtId="0" fontId="0" fillId="0" borderId="47" xfId="0" applyBorder="1" applyAlignment="1">
      <alignment horizontal="center"/>
    </xf>
    <xf numFmtId="0" fontId="0" fillId="0" borderId="48" xfId="0"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21" fillId="2" borderId="0" xfId="0" applyFont="1" applyFill="1" applyAlignment="1">
      <alignment horizontal="center"/>
    </xf>
    <xf numFmtId="0" fontId="6" fillId="0" borderId="0" xfId="0" applyFont="1" applyAlignment="1">
      <alignment horizontal="left"/>
    </xf>
    <xf numFmtId="49" fontId="7" fillId="0" borderId="50" xfId="0" applyNumberFormat="1" applyFont="1" applyBorder="1" applyAlignment="1">
      <alignment horizontal="justify" vertical="center"/>
    </xf>
    <xf numFmtId="49" fontId="7" fillId="0" borderId="51" xfId="0" applyNumberFormat="1" applyFont="1" applyBorder="1" applyAlignment="1">
      <alignment horizontal="justify" vertical="center"/>
    </xf>
    <xf numFmtId="49" fontId="7" fillId="0" borderId="52" xfId="0" applyNumberFormat="1" applyFont="1" applyBorder="1" applyAlignment="1">
      <alignment horizontal="justify" vertical="center"/>
    </xf>
    <xf numFmtId="0" fontId="6" fillId="10" borderId="49" xfId="0" applyFont="1" applyFill="1" applyBorder="1" applyAlignment="1">
      <alignment horizontal="center"/>
    </xf>
    <xf numFmtId="0" fontId="6" fillId="10" borderId="53" xfId="0" applyFont="1" applyFill="1" applyBorder="1" applyAlignment="1">
      <alignment horizontal="center"/>
    </xf>
    <xf numFmtId="0" fontId="6" fillId="10" borderId="54" xfId="0" applyFont="1" applyFill="1" applyBorder="1" applyAlignment="1">
      <alignment horizontal="center"/>
    </xf>
    <xf numFmtId="49" fontId="7" fillId="0" borderId="55" xfId="0" applyNumberFormat="1" applyFont="1" applyBorder="1" applyAlignment="1">
      <alignment horizontal="justify" vertical="justify"/>
    </xf>
    <xf numFmtId="49" fontId="7" fillId="0" borderId="56" xfId="0" applyNumberFormat="1" applyFont="1" applyBorder="1" applyAlignment="1">
      <alignment horizontal="justify" vertical="justify"/>
    </xf>
    <xf numFmtId="49" fontId="7" fillId="0" borderId="57" xfId="0" applyNumberFormat="1" applyFont="1" applyBorder="1" applyAlignment="1">
      <alignment horizontal="justify" vertical="justify"/>
    </xf>
    <xf numFmtId="49" fontId="7" fillId="0" borderId="58" xfId="0" applyNumberFormat="1" applyFont="1" applyBorder="1" applyAlignment="1">
      <alignment horizontal="justify" vertical="justify"/>
    </xf>
    <xf numFmtId="49" fontId="7" fillId="0" borderId="46" xfId="0" applyNumberFormat="1" applyFont="1" applyBorder="1" applyAlignment="1">
      <alignment horizontal="justify" vertical="justify"/>
    </xf>
    <xf numFmtId="49" fontId="7" fillId="0" borderId="59" xfId="0" applyNumberFormat="1" applyFont="1" applyBorder="1" applyAlignment="1">
      <alignment horizontal="justify" vertical="justify"/>
    </xf>
    <xf numFmtId="49" fontId="7" fillId="0" borderId="60" xfId="0" applyNumberFormat="1" applyFont="1" applyBorder="1" applyAlignment="1">
      <alignment horizontal="justify" vertical="justify"/>
    </xf>
    <xf numFmtId="49" fontId="7" fillId="0" borderId="61" xfId="0" applyNumberFormat="1" applyFont="1" applyBorder="1" applyAlignment="1">
      <alignment horizontal="justify" vertical="justify"/>
    </xf>
    <xf numFmtId="49" fontId="7" fillId="0" borderId="62" xfId="0" applyNumberFormat="1" applyFont="1" applyBorder="1" applyAlignment="1">
      <alignment horizontal="justify" vertical="justify"/>
    </xf>
    <xf numFmtId="0" fontId="6" fillId="10" borderId="7" xfId="0" applyFont="1" applyFill="1" applyBorder="1" applyAlignment="1">
      <alignment horizontal="center"/>
    </xf>
    <xf numFmtId="0" fontId="6" fillId="10" borderId="7" xfId="0" applyFont="1" applyFill="1" applyBorder="1" applyAlignment="1">
      <alignment horizontal="center" vertical="center" wrapText="1"/>
    </xf>
    <xf numFmtId="0" fontId="6" fillId="3" borderId="24" xfId="0" applyFont="1" applyFill="1" applyBorder="1" applyAlignment="1">
      <alignment horizontal="center"/>
    </xf>
    <xf numFmtId="0" fontId="6" fillId="3" borderId="1" xfId="0" applyFont="1" applyFill="1" applyBorder="1" applyAlignment="1">
      <alignment horizontal="center"/>
    </xf>
    <xf numFmtId="0" fontId="6" fillId="3" borderId="25" xfId="0" applyFont="1" applyFill="1" applyBorder="1" applyAlignment="1">
      <alignment horizontal="center"/>
    </xf>
    <xf numFmtId="49" fontId="7" fillId="3" borderId="5" xfId="0" applyNumberFormat="1" applyFont="1" applyFill="1" applyBorder="1" applyAlignment="1">
      <alignment horizontal="center" vertical="center" wrapText="1"/>
    </xf>
    <xf numFmtId="0" fontId="0" fillId="0" borderId="6" xfId="0" applyBorder="1" applyAlignment="1">
      <alignment horizontal="center" vertical="center" wrapText="1"/>
    </xf>
    <xf numFmtId="49" fontId="7" fillId="3" borderId="2" xfId="0" applyNumberFormat="1" applyFont="1" applyFill="1" applyBorder="1" applyAlignment="1">
      <alignment horizontal="center" wrapText="1"/>
    </xf>
    <xf numFmtId="49" fontId="7" fillId="3" borderId="4" xfId="0" applyNumberFormat="1" applyFont="1" applyFill="1" applyBorder="1" applyAlignment="1">
      <alignment horizontal="center" wrapText="1"/>
    </xf>
    <xf numFmtId="49" fontId="7" fillId="5" borderId="5" xfId="0" applyNumberFormat="1" applyFont="1" applyFill="1" applyBorder="1" applyAlignment="1">
      <alignment horizontal="center" vertical="center" wrapText="1"/>
    </xf>
    <xf numFmtId="0" fontId="6" fillId="5" borderId="2" xfId="0" applyFont="1" applyFill="1" applyBorder="1" applyAlignment="1">
      <alignment horizontal="center" wrapText="1"/>
    </xf>
    <xf numFmtId="0" fontId="6" fillId="5" borderId="3" xfId="0" applyFont="1" applyFill="1" applyBorder="1" applyAlignment="1">
      <alignment horizontal="center" wrapText="1"/>
    </xf>
    <xf numFmtId="0" fontId="6" fillId="5" borderId="4" xfId="0" applyFont="1" applyFill="1" applyBorder="1" applyAlignment="1">
      <alignment horizontal="center" wrapText="1"/>
    </xf>
    <xf numFmtId="49" fontId="7" fillId="5" borderId="2" xfId="0" applyNumberFormat="1" applyFont="1" applyFill="1" applyBorder="1" applyAlignment="1">
      <alignment horizontal="center" wrapText="1"/>
    </xf>
    <xf numFmtId="49" fontId="7" fillId="5" borderId="4" xfId="0" applyNumberFormat="1" applyFont="1" applyFill="1" applyBorder="1" applyAlignment="1">
      <alignment horizontal="center" wrapText="1"/>
    </xf>
    <xf numFmtId="49" fontId="7" fillId="5" borderId="5" xfId="0" applyNumberFormat="1" applyFont="1" applyFill="1" applyBorder="1" applyAlignment="1">
      <alignment horizontal="center" wrapText="1"/>
    </xf>
    <xf numFmtId="0" fontId="0" fillId="0" borderId="6" xfId="0" applyBorder="1" applyAlignment="1">
      <alignment horizontal="center" wrapText="1"/>
    </xf>
    <xf numFmtId="49" fontId="6" fillId="5" borderId="23" xfId="0" applyNumberFormat="1" applyFont="1" applyFill="1" applyBorder="1" applyAlignment="1">
      <alignment horizontal="center" vertical="center" wrapText="1"/>
    </xf>
    <xf numFmtId="49" fontId="6" fillId="5" borderId="24" xfId="0" applyNumberFormat="1" applyFont="1" applyFill="1" applyBorder="1" applyAlignment="1">
      <alignment horizontal="center" vertical="center" wrapText="1"/>
    </xf>
    <xf numFmtId="49" fontId="7" fillId="5" borderId="14" xfId="0" applyNumberFormat="1" applyFont="1" applyFill="1" applyBorder="1" applyAlignment="1">
      <alignment horizontal="center" vertical="center" wrapText="1"/>
    </xf>
    <xf numFmtId="0" fontId="0" fillId="0" borderId="25" xfId="0" applyBorder="1" applyAlignment="1">
      <alignment horizontal="center" vertical="center" wrapText="1"/>
    </xf>
    <xf numFmtId="49" fontId="7" fillId="5" borderId="6" xfId="0" applyNumberFormat="1" applyFont="1" applyFill="1" applyBorder="1" applyAlignment="1">
      <alignment horizontal="center" vertical="center" wrapText="1"/>
    </xf>
    <xf numFmtId="0" fontId="6" fillId="6" borderId="2" xfId="0" applyFont="1" applyFill="1" applyBorder="1" applyAlignment="1">
      <alignment horizontal="center" wrapText="1"/>
    </xf>
    <xf numFmtId="0" fontId="6" fillId="6" borderId="3" xfId="0" applyFont="1" applyFill="1" applyBorder="1" applyAlignment="1">
      <alignment horizontal="center" wrapText="1"/>
    </xf>
    <xf numFmtId="0" fontId="6" fillId="6" borderId="4" xfId="0" applyFont="1" applyFill="1" applyBorder="1" applyAlignment="1">
      <alignment horizontal="center" wrapText="1"/>
    </xf>
    <xf numFmtId="49" fontId="6" fillId="5" borderId="5" xfId="0" applyNumberFormat="1" applyFont="1" applyFill="1" applyBorder="1" applyAlignment="1">
      <alignment horizontal="center" vertical="center" wrapText="1"/>
    </xf>
    <xf numFmtId="49" fontId="6" fillId="5" borderId="6" xfId="0" applyNumberFormat="1" applyFont="1" applyFill="1" applyBorder="1" applyAlignment="1">
      <alignment horizontal="center" vertical="center" wrapText="1"/>
    </xf>
    <xf numFmtId="49" fontId="6" fillId="6" borderId="23" xfId="0" applyNumberFormat="1" applyFont="1" applyFill="1" applyBorder="1" applyAlignment="1">
      <alignment horizontal="center" vertical="center" wrapText="1"/>
    </xf>
    <xf numFmtId="49" fontId="6" fillId="6" borderId="24" xfId="0" applyNumberFormat="1" applyFont="1" applyFill="1" applyBorder="1" applyAlignment="1">
      <alignment horizontal="center" vertical="center" wrapText="1"/>
    </xf>
    <xf numFmtId="49" fontId="7" fillId="6" borderId="5" xfId="0" applyNumberFormat="1" applyFont="1" applyFill="1" applyBorder="1" applyAlignment="1">
      <alignment horizontal="center" vertical="center" wrapText="1"/>
    </xf>
    <xf numFmtId="49" fontId="7" fillId="6" borderId="6" xfId="0" applyNumberFormat="1" applyFont="1" applyFill="1" applyBorder="1" applyAlignment="1">
      <alignment horizontal="center" vertical="center" wrapText="1"/>
    </xf>
    <xf numFmtId="49" fontId="7" fillId="6" borderId="14" xfId="0" applyNumberFormat="1" applyFont="1" applyFill="1" applyBorder="1" applyAlignment="1">
      <alignment horizontal="center" vertical="center" wrapText="1"/>
    </xf>
    <xf numFmtId="49" fontId="7" fillId="6" borderId="25" xfId="0" applyNumberFormat="1" applyFont="1" applyFill="1" applyBorder="1" applyAlignment="1">
      <alignment horizontal="center" vertical="center" wrapText="1"/>
    </xf>
    <xf numFmtId="49" fontId="7" fillId="6" borderId="2" xfId="0" applyNumberFormat="1" applyFont="1" applyFill="1" applyBorder="1" applyAlignment="1">
      <alignment horizontal="center" wrapText="1"/>
    </xf>
    <xf numFmtId="49" fontId="7" fillId="6" borderId="4" xfId="0" applyNumberFormat="1" applyFont="1" applyFill="1" applyBorder="1" applyAlignment="1">
      <alignment horizontal="center" wrapText="1"/>
    </xf>
    <xf numFmtId="0" fontId="7" fillId="8" borderId="7" xfId="0" applyFont="1" applyFill="1" applyBorder="1" applyAlignment="1">
      <alignment horizontal="center" vertical="justify"/>
    </xf>
    <xf numFmtId="0" fontId="6" fillId="0" borderId="15" xfId="0" applyFont="1" applyBorder="1" applyAlignment="1">
      <alignment horizontal="justify" vertical="top"/>
    </xf>
    <xf numFmtId="0" fontId="7" fillId="10" borderId="2" xfId="0" applyFont="1" applyFill="1" applyBorder="1" applyAlignment="1">
      <alignment horizontal="center" vertical="center"/>
    </xf>
    <xf numFmtId="0" fontId="7" fillId="10" borderId="3" xfId="0" applyFont="1" applyFill="1" applyBorder="1" applyAlignment="1">
      <alignment horizontal="center" vertical="center"/>
    </xf>
    <xf numFmtId="0" fontId="7" fillId="10" borderId="4" xfId="0" applyFont="1" applyFill="1" applyBorder="1" applyAlignment="1">
      <alignment horizontal="center" vertical="center"/>
    </xf>
    <xf numFmtId="0" fontId="6" fillId="10" borderId="15" xfId="0" applyFont="1" applyFill="1" applyBorder="1" applyAlignment="1">
      <alignment horizontal="center"/>
    </xf>
    <xf numFmtId="0" fontId="6" fillId="10" borderId="14" xfId="0" applyFont="1" applyFill="1" applyBorder="1" applyAlignment="1">
      <alignment horizontal="center"/>
    </xf>
    <xf numFmtId="0" fontId="7" fillId="10" borderId="7" xfId="0" applyFont="1" applyFill="1" applyBorder="1" applyAlignment="1">
      <alignment horizontal="justify" vertical="center"/>
    </xf>
    <xf numFmtId="0" fontId="23" fillId="14" borderId="7" xfId="0" applyFont="1" applyFill="1" applyBorder="1" applyAlignment="1">
      <alignment horizontal="center"/>
    </xf>
    <xf numFmtId="0" fontId="23" fillId="14" borderId="7" xfId="0" applyFont="1" applyFill="1" applyBorder="1" applyAlignment="1">
      <alignment horizontal="center" vertical="justify"/>
    </xf>
    <xf numFmtId="0" fontId="23" fillId="14" borderId="7" xfId="0" applyFont="1" applyFill="1" applyBorder="1" applyAlignment="1">
      <alignment horizontal="center" vertical="center"/>
    </xf>
    <xf numFmtId="0" fontId="24" fillId="0" borderId="0" xfId="0" applyFont="1" applyBorder="1" applyAlignment="1">
      <alignment horizontal="center" wrapText="1"/>
    </xf>
    <xf numFmtId="0" fontId="6" fillId="0" borderId="0" xfId="0" applyFont="1" applyBorder="1" applyAlignment="1">
      <alignment horizontal="justify" vertical="justify"/>
    </xf>
    <xf numFmtId="0" fontId="6" fillId="12" borderId="2" xfId="0" applyFont="1" applyFill="1" applyBorder="1" applyAlignment="1">
      <alignment horizontal="center" vertical="center"/>
    </xf>
    <xf numFmtId="0" fontId="6" fillId="12" borderId="3" xfId="0" applyFont="1" applyFill="1" applyBorder="1" applyAlignment="1">
      <alignment horizontal="center" vertical="center"/>
    </xf>
    <xf numFmtId="0" fontId="6" fillId="12" borderId="4" xfId="0" applyFont="1" applyFill="1" applyBorder="1" applyAlignment="1">
      <alignment horizontal="center" vertical="center"/>
    </xf>
    <xf numFmtId="0" fontId="6" fillId="12" borderId="23" xfId="0" applyFont="1" applyFill="1" applyBorder="1" applyAlignment="1">
      <alignment horizontal="center" vertical="center"/>
    </xf>
    <xf numFmtId="0" fontId="6" fillId="12" borderId="14" xfId="0" applyFont="1" applyFill="1" applyBorder="1" applyAlignment="1">
      <alignment horizontal="center" vertical="center"/>
    </xf>
    <xf numFmtId="0" fontId="6" fillId="12" borderId="24" xfId="0" applyFont="1" applyFill="1" applyBorder="1" applyAlignment="1">
      <alignment horizontal="center" vertical="center"/>
    </xf>
    <xf numFmtId="0" fontId="6" fillId="12" borderId="25" xfId="0" applyFont="1" applyFill="1" applyBorder="1" applyAlignment="1">
      <alignment horizontal="center" vertical="center"/>
    </xf>
    <xf numFmtId="0" fontId="6" fillId="12" borderId="15" xfId="0" applyFont="1" applyFill="1" applyBorder="1" applyAlignment="1">
      <alignment horizontal="center" vertical="center"/>
    </xf>
    <xf numFmtId="0" fontId="6" fillId="12" borderId="16" xfId="0" applyFont="1" applyFill="1" applyBorder="1" applyAlignment="1">
      <alignment horizontal="center" vertical="center"/>
    </xf>
    <xf numFmtId="0" fontId="6" fillId="12" borderId="6" xfId="0" applyFont="1" applyFill="1" applyBorder="1" applyAlignment="1">
      <alignment horizontal="center" vertical="center"/>
    </xf>
    <xf numFmtId="0" fontId="6" fillId="12" borderId="1" xfId="0" applyFont="1" applyFill="1" applyBorder="1" applyAlignment="1">
      <alignment horizontal="center" vertical="center"/>
    </xf>
    <xf numFmtId="3" fontId="7" fillId="0" borderId="20" xfId="0" applyNumberFormat="1" applyFont="1" applyBorder="1" applyAlignment="1">
      <alignment horizontal="center"/>
    </xf>
    <xf numFmtId="3" fontId="7" fillId="0" borderId="21" xfId="0" applyNumberFormat="1" applyFont="1" applyBorder="1" applyAlignment="1">
      <alignment horizontal="center"/>
    </xf>
    <xf numFmtId="0" fontId="7" fillId="3" borderId="24" xfId="0" applyFont="1" applyFill="1" applyBorder="1" applyAlignment="1">
      <alignment horizontal="center" vertical="center"/>
    </xf>
    <xf numFmtId="0" fontId="7" fillId="3" borderId="25" xfId="0" applyFont="1" applyFill="1" applyBorder="1" applyAlignment="1">
      <alignment horizontal="center" vertical="center"/>
    </xf>
    <xf numFmtId="0" fontId="7" fillId="7" borderId="24" xfId="0" applyFont="1" applyFill="1" applyBorder="1" applyAlignment="1">
      <alignment horizontal="center" vertical="center"/>
    </xf>
    <xf numFmtId="0" fontId="7" fillId="7" borderId="25" xfId="0" applyFont="1" applyFill="1" applyBorder="1" applyAlignment="1">
      <alignment horizontal="center" vertical="center"/>
    </xf>
    <xf numFmtId="3" fontId="7" fillId="0" borderId="66" xfId="0" applyNumberFormat="1" applyFont="1" applyBorder="1" applyAlignment="1">
      <alignment horizontal="center"/>
    </xf>
    <xf numFmtId="0" fontId="7" fillId="6" borderId="24" xfId="0" applyFont="1" applyFill="1" applyBorder="1" applyAlignment="1">
      <alignment horizontal="center" vertical="center"/>
    </xf>
    <xf numFmtId="0" fontId="7" fillId="6" borderId="25" xfId="0" applyFont="1" applyFill="1" applyBorder="1" applyAlignment="1">
      <alignment horizontal="center" vertical="center"/>
    </xf>
    <xf numFmtId="0" fontId="6" fillId="13" borderId="24" xfId="0" applyFont="1" applyFill="1" applyBorder="1" applyAlignment="1">
      <alignment horizontal="center" vertical="center"/>
    </xf>
    <xf numFmtId="0" fontId="6" fillId="13" borderId="25" xfId="0" applyFont="1" applyFill="1" applyBorder="1" applyAlignment="1">
      <alignment horizontal="center" vertical="center"/>
    </xf>
    <xf numFmtId="0" fontId="7" fillId="3" borderId="1" xfId="0" applyFont="1" applyFill="1" applyBorder="1" applyAlignment="1">
      <alignment horizontal="center" vertical="center"/>
    </xf>
    <xf numFmtId="0" fontId="7" fillId="16" borderId="2" xfId="0" applyFont="1" applyFill="1" applyBorder="1" applyAlignment="1">
      <alignment horizontal="center" vertical="center"/>
    </xf>
    <xf numFmtId="0" fontId="7" fillId="16" borderId="3" xfId="0" applyFont="1" applyFill="1" applyBorder="1" applyAlignment="1">
      <alignment horizontal="center" vertical="center"/>
    </xf>
    <xf numFmtId="0" fontId="7" fillId="16" borderId="4" xfId="0" applyFont="1" applyFill="1" applyBorder="1" applyAlignment="1">
      <alignment horizontal="center" vertical="center"/>
    </xf>
    <xf numFmtId="0" fontId="7" fillId="16" borderId="23" xfId="0" applyFont="1" applyFill="1" applyBorder="1" applyAlignment="1">
      <alignment horizontal="center" vertical="center"/>
    </xf>
    <xf numFmtId="0" fontId="7" fillId="16" borderId="14" xfId="0" applyFont="1" applyFill="1" applyBorder="1" applyAlignment="1">
      <alignment horizontal="center" vertical="center"/>
    </xf>
    <xf numFmtId="0" fontId="7" fillId="16" borderId="24" xfId="0" applyFont="1" applyFill="1" applyBorder="1" applyAlignment="1">
      <alignment horizontal="center" vertical="center"/>
    </xf>
    <xf numFmtId="0" fontId="7" fillId="16" borderId="25" xfId="0" applyFont="1" applyFill="1" applyBorder="1" applyAlignment="1">
      <alignment horizontal="center" vertical="center"/>
    </xf>
    <xf numFmtId="0" fontId="6" fillId="16" borderId="24" xfId="0" applyFont="1" applyFill="1" applyBorder="1" applyAlignment="1">
      <alignment horizontal="center"/>
    </xf>
    <xf numFmtId="0" fontId="6" fillId="16" borderId="1" xfId="0" applyFont="1" applyFill="1" applyBorder="1" applyAlignment="1">
      <alignment horizontal="center"/>
    </xf>
    <xf numFmtId="0" fontId="7" fillId="16" borderId="7" xfId="0" applyFont="1" applyFill="1" applyBorder="1" applyAlignment="1">
      <alignment horizontal="center" vertical="center"/>
    </xf>
    <xf numFmtId="0" fontId="6" fillId="6" borderId="7" xfId="0" applyFont="1" applyFill="1" applyBorder="1" applyAlignment="1">
      <alignment horizontal="center"/>
    </xf>
    <xf numFmtId="49" fontId="6" fillId="6" borderId="68" xfId="0" applyNumberFormat="1" applyFont="1" applyFill="1" applyBorder="1" applyAlignment="1">
      <alignment horizontal="left" vertical="center"/>
    </xf>
    <xf numFmtId="49" fontId="25" fillId="0" borderId="68" xfId="0" applyNumberFormat="1" applyFont="1" applyBorder="1" applyAlignment="1">
      <alignment horizontal="left" vertical="center"/>
    </xf>
    <xf numFmtId="49" fontId="6" fillId="6" borderId="69" xfId="0" applyNumberFormat="1" applyFont="1" applyFill="1" applyBorder="1" applyAlignment="1">
      <alignment horizontal="left" vertical="center"/>
    </xf>
    <xf numFmtId="49" fontId="6" fillId="6" borderId="48" xfId="0" applyNumberFormat="1" applyFont="1" applyFill="1" applyBorder="1" applyAlignment="1">
      <alignment horizontal="left" vertical="center"/>
    </xf>
    <xf numFmtId="49" fontId="6" fillId="6" borderId="70" xfId="0" applyNumberFormat="1" applyFont="1" applyFill="1" applyBorder="1" applyAlignment="1">
      <alignment horizontal="left" vertical="center"/>
    </xf>
    <xf numFmtId="49" fontId="25" fillId="0" borderId="69" xfId="0" applyNumberFormat="1" applyFont="1" applyBorder="1" applyAlignment="1">
      <alignment horizontal="left" vertical="center"/>
    </xf>
    <xf numFmtId="49" fontId="25" fillId="0" borderId="48" xfId="0" applyNumberFormat="1" applyFont="1" applyBorder="1" applyAlignment="1">
      <alignment horizontal="left" vertical="center"/>
    </xf>
    <xf numFmtId="49" fontId="25" fillId="0" borderId="70" xfId="0" applyNumberFormat="1" applyFont="1" applyBorder="1" applyAlignment="1">
      <alignment horizontal="left" vertical="center"/>
    </xf>
    <xf numFmtId="49" fontId="6" fillId="6" borderId="67" xfId="0" applyNumberFormat="1" applyFont="1" applyFill="1" applyBorder="1" applyAlignment="1">
      <alignment horizontal="left" vertical="center"/>
    </xf>
    <xf numFmtId="49" fontId="25" fillId="0" borderId="67" xfId="0" applyNumberFormat="1" applyFont="1" applyBorder="1" applyAlignment="1">
      <alignment horizontal="left" vertical="center"/>
    </xf>
    <xf numFmtId="0" fontId="6" fillId="6" borderId="2"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7" fillId="0" borderId="43" xfId="0" applyFont="1" applyBorder="1" applyAlignment="1">
      <alignment horizontal="center"/>
    </xf>
    <xf numFmtId="0" fontId="7" fillId="0" borderId="44" xfId="0" applyFont="1" applyBorder="1" applyAlignment="1">
      <alignment horizontal="center"/>
    </xf>
    <xf numFmtId="0" fontId="6" fillId="6" borderId="2" xfId="0" applyFont="1" applyFill="1" applyBorder="1" applyAlignment="1">
      <alignment horizontal="left" vertical="center" wrapText="1"/>
    </xf>
    <xf numFmtId="0" fontId="6" fillId="6" borderId="3" xfId="0" applyFont="1" applyFill="1" applyBorder="1" applyAlignment="1">
      <alignment horizontal="left" vertical="center" wrapText="1"/>
    </xf>
    <xf numFmtId="0" fontId="6" fillId="6" borderId="7" xfId="0" applyFont="1" applyFill="1" applyBorder="1" applyAlignment="1">
      <alignment horizontal="left" vertical="center"/>
    </xf>
    <xf numFmtId="0" fontId="7" fillId="0" borderId="7" xfId="0" applyFont="1" applyBorder="1" applyAlignment="1">
      <alignment horizontal="left" vertical="center"/>
    </xf>
    <xf numFmtId="0" fontId="6" fillId="0" borderId="7" xfId="0" applyFont="1" applyBorder="1" applyAlignment="1">
      <alignment horizontal="center" vertical="center"/>
    </xf>
    <xf numFmtId="49" fontId="7" fillId="0" borderId="17" xfId="0" applyNumberFormat="1" applyFont="1" applyBorder="1" applyAlignment="1">
      <alignment horizontal="justify" vertical="center"/>
    </xf>
    <xf numFmtId="49" fontId="7" fillId="0" borderId="18" xfId="0" applyNumberFormat="1" applyFont="1" applyBorder="1" applyAlignment="1">
      <alignment horizontal="justify" vertical="center"/>
    </xf>
    <xf numFmtId="49" fontId="7" fillId="0" borderId="19" xfId="0" applyNumberFormat="1" applyFont="1" applyBorder="1" applyAlignment="1">
      <alignment horizontal="justify" vertical="center"/>
    </xf>
    <xf numFmtId="0" fontId="6" fillId="6" borderId="71" xfId="0" applyFont="1" applyFill="1" applyBorder="1" applyAlignment="1">
      <alignment horizontal="center"/>
    </xf>
    <xf numFmtId="0" fontId="6" fillId="6" borderId="26" xfId="0" applyFont="1" applyFill="1" applyBorder="1" applyAlignment="1">
      <alignment horizontal="center"/>
    </xf>
    <xf numFmtId="0" fontId="6" fillId="6" borderId="72" xfId="0" applyFont="1" applyFill="1" applyBorder="1" applyAlignment="1">
      <alignment horizontal="center"/>
    </xf>
    <xf numFmtId="49" fontId="7" fillId="0" borderId="8" xfId="0" applyNumberFormat="1" applyFont="1" applyBorder="1" applyAlignment="1">
      <alignment horizontal="justify" vertical="center"/>
    </xf>
    <xf numFmtId="49" fontId="7" fillId="0" borderId="9" xfId="0" applyNumberFormat="1" applyFont="1" applyBorder="1" applyAlignment="1">
      <alignment horizontal="justify" vertical="center"/>
    </xf>
    <xf numFmtId="49" fontId="7" fillId="0" borderId="10" xfId="0" applyNumberFormat="1" applyFont="1" applyBorder="1" applyAlignment="1">
      <alignment horizontal="justify" vertical="center"/>
    </xf>
    <xf numFmtId="49" fontId="7" fillId="0" borderId="11" xfId="0" applyNumberFormat="1" applyFont="1" applyBorder="1" applyAlignment="1">
      <alignment horizontal="justify" vertical="center"/>
    </xf>
    <xf numFmtId="49" fontId="7" fillId="0" borderId="12" xfId="0" applyNumberFormat="1" applyFont="1" applyBorder="1" applyAlignment="1">
      <alignment horizontal="justify" vertical="center"/>
    </xf>
    <xf numFmtId="49" fontId="7" fillId="0" borderId="13" xfId="0" applyNumberFormat="1" applyFont="1" applyBorder="1" applyAlignment="1">
      <alignment horizontal="justify" vertical="center"/>
    </xf>
    <xf numFmtId="0" fontId="5" fillId="6" borderId="7" xfId="0" applyFont="1" applyFill="1" applyBorder="1" applyAlignment="1">
      <alignment horizontal="center" vertical="center"/>
    </xf>
    <xf numFmtId="0" fontId="5" fillId="6" borderId="7" xfId="0" applyFont="1" applyFill="1" applyBorder="1" applyAlignment="1">
      <alignment horizontal="center"/>
    </xf>
    <xf numFmtId="0" fontId="6" fillId="8" borderId="7" xfId="0" applyFont="1" applyFill="1" applyBorder="1" applyAlignment="1">
      <alignment horizontal="justify" vertical="center"/>
    </xf>
    <xf numFmtId="0" fontId="6" fillId="8" borderId="23" xfId="0" applyFont="1" applyFill="1" applyBorder="1" applyAlignment="1">
      <alignment horizontal="center" vertical="center"/>
    </xf>
    <xf numFmtId="0" fontId="6" fillId="8" borderId="15" xfId="0" applyFont="1" applyFill="1" applyBorder="1" applyAlignment="1">
      <alignment horizontal="center" vertical="center"/>
    </xf>
    <xf numFmtId="0" fontId="6" fillId="8" borderId="14" xfId="0" applyFont="1" applyFill="1" applyBorder="1" applyAlignment="1">
      <alignment horizontal="center" vertical="center"/>
    </xf>
    <xf numFmtId="0" fontId="6" fillId="8" borderId="24" xfId="0" applyFont="1" applyFill="1" applyBorder="1" applyAlignment="1">
      <alignment horizontal="center" vertical="center"/>
    </xf>
    <xf numFmtId="0" fontId="6" fillId="8" borderId="1" xfId="0" applyFont="1" applyFill="1" applyBorder="1" applyAlignment="1">
      <alignment horizontal="center" vertical="center"/>
    </xf>
    <xf numFmtId="0" fontId="6" fillId="8" borderId="25" xfId="0" applyFont="1" applyFill="1" applyBorder="1" applyAlignment="1">
      <alignment horizontal="center" vertical="center"/>
    </xf>
    <xf numFmtId="0" fontId="6" fillId="8" borderId="2" xfId="0" applyFont="1" applyFill="1" applyBorder="1" applyAlignment="1">
      <alignment horizontal="center"/>
    </xf>
    <xf numFmtId="0" fontId="6" fillId="8" borderId="3" xfId="0" applyFont="1" applyFill="1" applyBorder="1" applyAlignment="1">
      <alignment horizontal="center"/>
    </xf>
    <xf numFmtId="0" fontId="6" fillId="8" borderId="4" xfId="0" applyFont="1" applyFill="1" applyBorder="1" applyAlignment="1">
      <alignment horizontal="center"/>
    </xf>
    <xf numFmtId="0" fontId="6" fillId="8" borderId="5" xfId="0" applyFont="1" applyFill="1" applyBorder="1" applyAlignment="1">
      <alignment horizontal="center" vertical="center"/>
    </xf>
    <xf numFmtId="0" fontId="6" fillId="8" borderId="16" xfId="0" applyFont="1" applyFill="1" applyBorder="1" applyAlignment="1">
      <alignment horizontal="center" vertical="center"/>
    </xf>
    <xf numFmtId="0" fontId="6" fillId="8" borderId="6" xfId="0" applyFont="1" applyFill="1" applyBorder="1" applyAlignment="1">
      <alignment horizontal="center" vertical="center"/>
    </xf>
    <xf numFmtId="0" fontId="7" fillId="8" borderId="24" xfId="0" applyFont="1" applyFill="1" applyBorder="1" applyAlignment="1">
      <alignment horizontal="center" vertical="center"/>
    </xf>
    <xf numFmtId="0" fontId="7" fillId="8" borderId="1" xfId="0" applyFont="1" applyFill="1" applyBorder="1" applyAlignment="1">
      <alignment horizontal="center" vertical="center"/>
    </xf>
    <xf numFmtId="0" fontId="7" fillId="8" borderId="25" xfId="0" applyFont="1" applyFill="1" applyBorder="1" applyAlignment="1">
      <alignment horizontal="center" vertical="center"/>
    </xf>
    <xf numFmtId="0" fontId="7" fillId="6" borderId="2" xfId="0" applyFont="1" applyFill="1" applyBorder="1" applyAlignment="1">
      <alignment horizontal="center"/>
    </xf>
    <xf numFmtId="0" fontId="7" fillId="6" borderId="3" xfId="0" applyFont="1" applyFill="1" applyBorder="1" applyAlignment="1">
      <alignment horizontal="center"/>
    </xf>
    <xf numFmtId="0" fontId="7" fillId="6" borderId="4" xfId="0" applyFont="1" applyFill="1" applyBorder="1" applyAlignment="1">
      <alignment horizontal="center"/>
    </xf>
    <xf numFmtId="0" fontId="7" fillId="0" borderId="12" xfId="0" applyFont="1" applyBorder="1" applyAlignment="1">
      <alignment horizontal="center" vertical="center"/>
    </xf>
    <xf numFmtId="1" fontId="7" fillId="0" borderId="12" xfId="0" applyNumberFormat="1" applyFont="1" applyBorder="1" applyAlignment="1">
      <alignment horizontal="center" vertical="center"/>
    </xf>
    <xf numFmtId="1" fontId="7" fillId="0" borderId="47" xfId="0" applyNumberFormat="1" applyFont="1" applyBorder="1" applyAlignment="1">
      <alignment horizontal="center" vertical="center"/>
    </xf>
    <xf numFmtId="1" fontId="7" fillId="0" borderId="73" xfId="0" applyNumberFormat="1" applyFont="1" applyBorder="1" applyAlignment="1">
      <alignment horizontal="center" vertical="center"/>
    </xf>
    <xf numFmtId="1" fontId="7" fillId="0" borderId="13" xfId="0" applyNumberFormat="1" applyFont="1" applyBorder="1" applyAlignment="1">
      <alignment horizontal="center" vertical="center"/>
    </xf>
    <xf numFmtId="0" fontId="7" fillId="6" borderId="5" xfId="0" applyFont="1" applyFill="1" applyBorder="1" applyAlignment="1">
      <alignment horizontal="center" vertical="center"/>
    </xf>
    <xf numFmtId="0" fontId="7" fillId="6" borderId="16" xfId="0" applyFont="1" applyFill="1" applyBorder="1" applyAlignment="1">
      <alignment horizontal="center" vertical="center"/>
    </xf>
    <xf numFmtId="0" fontId="7" fillId="6" borderId="6" xfId="0" applyFont="1" applyFill="1" applyBorder="1" applyAlignment="1">
      <alignment horizontal="center" vertical="center"/>
    </xf>
    <xf numFmtId="0" fontId="7" fillId="6" borderId="15" xfId="0" applyFont="1" applyFill="1" applyBorder="1" applyAlignment="1">
      <alignment horizontal="center" vertical="center"/>
    </xf>
    <xf numFmtId="0" fontId="7" fillId="6" borderId="1" xfId="0" applyFont="1" applyFill="1" applyBorder="1" applyAlignment="1">
      <alignment horizontal="center" vertical="center"/>
    </xf>
    <xf numFmtId="0" fontId="6" fillId="0" borderId="0" xfId="0" applyFont="1" applyFill="1" applyBorder="1" applyAlignment="1">
      <alignment horizontal="left" vertical="top"/>
    </xf>
  </cellXfs>
  <cellStyles count="2">
    <cellStyle name="Normal" xfId="0" builtinId="0"/>
    <cellStyle name="Porcentaje"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300,9,Diapositiva 9"/></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0</xdr:colOff>
      <xdr:row>13</xdr:row>
      <xdr:rowOff>0</xdr:rowOff>
    </xdr:from>
    <xdr:ext cx="0" cy="151617"/>
    <xdr:sp macro="" textlink="">
      <xdr:nvSpPr>
        <xdr:cNvPr id="2" name="Rectangle 1"/>
        <xdr:cNvSpPr>
          <a:spLocks noChangeArrowheads="1"/>
        </xdr:cNvSpPr>
      </xdr:nvSpPr>
      <xdr:spPr bwMode="auto">
        <a:xfrm>
          <a:off x="4676775" y="2181225"/>
          <a:ext cx="0" cy="151617"/>
        </a:xfrm>
        <a:prstGeom prst="rect">
          <a:avLst/>
        </a:prstGeom>
        <a:noFill/>
        <a:ln w="9525">
          <a:noFill/>
          <a:miter lim="800000"/>
          <a:headEnd/>
          <a:tailEnd/>
        </a:ln>
      </xdr:spPr>
      <xdr:txBody>
        <a:bodyPr wrap="none" lIns="0" tIns="0" rIns="0" bIns="0" anchor="t" upright="1">
          <a:spAutoFit/>
        </a:bodyPr>
        <a:lstStyle/>
        <a:p>
          <a:pPr algn="l" rtl="0">
            <a:defRPr sz="1000"/>
          </a:pPr>
          <a:r>
            <a:rPr lang="es-MX" sz="900" b="0" i="0" strike="noStrike">
              <a:solidFill>
                <a:srgbClr val="000000"/>
              </a:solidFill>
              <a:latin typeface="Times New Roman"/>
              <a:cs typeface="Times New Roman"/>
            </a:rPr>
            <a:t> </a:t>
          </a:r>
        </a:p>
      </xdr:txBody>
    </xdr:sp>
    <xdr:clientData/>
  </xdr:oneCellAnchor>
  <xdr:twoCellAnchor>
    <xdr:from>
      <xdr:col>1</xdr:col>
      <xdr:colOff>0</xdr:colOff>
      <xdr:row>12</xdr:row>
      <xdr:rowOff>0</xdr:rowOff>
    </xdr:from>
    <xdr:to>
      <xdr:col>1</xdr:col>
      <xdr:colOff>0</xdr:colOff>
      <xdr:row>12</xdr:row>
      <xdr:rowOff>0</xdr:rowOff>
    </xdr:to>
    <xdr:pic>
      <xdr:nvPicPr>
        <xdr:cNvPr id="3" name="Picture 2" descr="Logo Pifi">
          <a:hlinkClick xmlns:r="http://schemas.openxmlformats.org/officeDocument/2006/relationships" r:id="rId1"/>
        </xdr:cNvPr>
        <xdr:cNvPicPr>
          <a:picLocks noChangeAspect="1" noChangeArrowheads="1"/>
        </xdr:cNvPicPr>
      </xdr:nvPicPr>
      <xdr:blipFill>
        <a:blip xmlns:r="http://schemas.openxmlformats.org/officeDocument/2006/relationships" r:embed="rId2"/>
        <a:srcRect/>
        <a:stretch>
          <a:fillRect/>
        </a:stretch>
      </xdr:blipFill>
      <xdr:spPr bwMode="auto">
        <a:xfrm>
          <a:off x="4676775" y="2019300"/>
          <a:ext cx="0" cy="0"/>
        </a:xfrm>
        <a:prstGeom prst="rect">
          <a:avLst/>
        </a:prstGeom>
        <a:noFill/>
        <a:ln w="9525">
          <a:noFill/>
          <a:miter lim="800000"/>
          <a:headEnd/>
          <a:tailEnd/>
        </a:ln>
      </xdr:spPr>
    </xdr:pic>
    <xdr:clientData/>
  </xdr:twoCellAnchor>
  <xdr:twoCellAnchor>
    <xdr:from>
      <xdr:col>1</xdr:col>
      <xdr:colOff>0</xdr:colOff>
      <xdr:row>13</xdr:row>
      <xdr:rowOff>0</xdr:rowOff>
    </xdr:from>
    <xdr:to>
      <xdr:col>1</xdr:col>
      <xdr:colOff>0</xdr:colOff>
      <xdr:row>13</xdr:row>
      <xdr:rowOff>0</xdr:rowOff>
    </xdr:to>
    <xdr:sp macro="" textlink="">
      <xdr:nvSpPr>
        <xdr:cNvPr id="4" name="Line 3"/>
        <xdr:cNvSpPr>
          <a:spLocks noChangeShapeType="1"/>
        </xdr:cNvSpPr>
      </xdr:nvSpPr>
      <xdr:spPr bwMode="auto">
        <a:xfrm>
          <a:off x="4676775" y="2181225"/>
          <a:ext cx="0" cy="0"/>
        </a:xfrm>
        <a:prstGeom prst="line">
          <a:avLst/>
        </a:prstGeom>
        <a:noFill/>
        <a:ln w="9525">
          <a:solidFill>
            <a:srgbClr val="000000"/>
          </a:solidFill>
          <a:round/>
          <a:headEnd/>
          <a:tailEnd/>
        </a:ln>
      </xdr:spPr>
    </xdr:sp>
    <xdr:clientData/>
  </xdr:twoCellAnchor>
  <xdr:twoCellAnchor>
    <xdr:from>
      <xdr:col>4</xdr:col>
      <xdr:colOff>200025</xdr:colOff>
      <xdr:row>60</xdr:row>
      <xdr:rowOff>0</xdr:rowOff>
    </xdr:from>
    <xdr:to>
      <xdr:col>4</xdr:col>
      <xdr:colOff>200025</xdr:colOff>
      <xdr:row>60</xdr:row>
      <xdr:rowOff>0</xdr:rowOff>
    </xdr:to>
    <xdr:sp macro="" textlink="">
      <xdr:nvSpPr>
        <xdr:cNvPr id="5" name="Line 4"/>
        <xdr:cNvSpPr>
          <a:spLocks noChangeShapeType="1"/>
        </xdr:cNvSpPr>
      </xdr:nvSpPr>
      <xdr:spPr bwMode="auto">
        <a:xfrm>
          <a:off x="6162675" y="10029825"/>
          <a:ext cx="0" cy="0"/>
        </a:xfrm>
        <a:prstGeom prst="line">
          <a:avLst/>
        </a:prstGeom>
        <a:noFill/>
        <a:ln w="9525">
          <a:solidFill>
            <a:srgbClr val="000000"/>
          </a:solidFill>
          <a:round/>
          <a:headEnd/>
          <a:tailEnd/>
        </a:ln>
      </xdr:spPr>
    </xdr:sp>
    <xdr:clientData/>
  </xdr:twoCellAnchor>
  <xdr:twoCellAnchor>
    <xdr:from>
      <xdr:col>4</xdr:col>
      <xdr:colOff>200025</xdr:colOff>
      <xdr:row>60</xdr:row>
      <xdr:rowOff>0</xdr:rowOff>
    </xdr:from>
    <xdr:to>
      <xdr:col>4</xdr:col>
      <xdr:colOff>200025</xdr:colOff>
      <xdr:row>60</xdr:row>
      <xdr:rowOff>0</xdr:rowOff>
    </xdr:to>
    <xdr:sp macro="" textlink="">
      <xdr:nvSpPr>
        <xdr:cNvPr id="6" name="Line 5"/>
        <xdr:cNvSpPr>
          <a:spLocks noChangeShapeType="1"/>
        </xdr:cNvSpPr>
      </xdr:nvSpPr>
      <xdr:spPr bwMode="auto">
        <a:xfrm>
          <a:off x="6162675" y="10029825"/>
          <a:ext cx="0" cy="0"/>
        </a:xfrm>
        <a:prstGeom prst="line">
          <a:avLst/>
        </a:prstGeom>
        <a:noFill/>
        <a:ln w="9525">
          <a:solidFill>
            <a:srgbClr val="000000"/>
          </a:solidFill>
          <a:round/>
          <a:headEnd/>
          <a:tailEnd/>
        </a:ln>
      </xdr:spPr>
    </xdr:sp>
    <xdr:clientData/>
  </xdr:twoCellAnchor>
  <xdr:twoCellAnchor>
    <xdr:from>
      <xdr:col>4</xdr:col>
      <xdr:colOff>200025</xdr:colOff>
      <xdr:row>60</xdr:row>
      <xdr:rowOff>0</xdr:rowOff>
    </xdr:from>
    <xdr:to>
      <xdr:col>4</xdr:col>
      <xdr:colOff>200025</xdr:colOff>
      <xdr:row>60</xdr:row>
      <xdr:rowOff>0</xdr:rowOff>
    </xdr:to>
    <xdr:sp macro="" textlink="">
      <xdr:nvSpPr>
        <xdr:cNvPr id="7" name="Line 6"/>
        <xdr:cNvSpPr>
          <a:spLocks noChangeShapeType="1"/>
        </xdr:cNvSpPr>
      </xdr:nvSpPr>
      <xdr:spPr bwMode="auto">
        <a:xfrm>
          <a:off x="6162675" y="10029825"/>
          <a:ext cx="0" cy="0"/>
        </a:xfrm>
        <a:prstGeom prst="line">
          <a:avLst/>
        </a:prstGeom>
        <a:noFill/>
        <a:ln w="9525">
          <a:solidFill>
            <a:srgbClr val="000000"/>
          </a:solidFill>
          <a:round/>
          <a:headEnd/>
          <a:tailEnd/>
        </a:ln>
      </xdr:spPr>
    </xdr:sp>
    <xdr:clientData/>
  </xdr:twoCellAnchor>
  <xdr:twoCellAnchor>
    <xdr:from>
      <xdr:col>4</xdr:col>
      <xdr:colOff>200025</xdr:colOff>
      <xdr:row>60</xdr:row>
      <xdr:rowOff>0</xdr:rowOff>
    </xdr:from>
    <xdr:to>
      <xdr:col>4</xdr:col>
      <xdr:colOff>200025</xdr:colOff>
      <xdr:row>60</xdr:row>
      <xdr:rowOff>0</xdr:rowOff>
    </xdr:to>
    <xdr:sp macro="" textlink="">
      <xdr:nvSpPr>
        <xdr:cNvPr id="8" name="Line 7"/>
        <xdr:cNvSpPr>
          <a:spLocks noChangeShapeType="1"/>
        </xdr:cNvSpPr>
      </xdr:nvSpPr>
      <xdr:spPr bwMode="auto">
        <a:xfrm>
          <a:off x="6162675" y="10029825"/>
          <a:ext cx="0" cy="0"/>
        </a:xfrm>
        <a:prstGeom prst="line">
          <a:avLst/>
        </a:prstGeom>
        <a:noFill/>
        <a:ln w="9525">
          <a:solidFill>
            <a:srgbClr val="000000"/>
          </a:solidFill>
          <a:round/>
          <a:headEnd/>
          <a:tailEnd/>
        </a:ln>
      </xdr:spPr>
    </xdr:sp>
    <xdr:clientData/>
  </xdr:twoCellAnchor>
  <xdr:twoCellAnchor>
    <xdr:from>
      <xdr:col>4</xdr:col>
      <xdr:colOff>200025</xdr:colOff>
      <xdr:row>60</xdr:row>
      <xdr:rowOff>0</xdr:rowOff>
    </xdr:from>
    <xdr:to>
      <xdr:col>4</xdr:col>
      <xdr:colOff>200025</xdr:colOff>
      <xdr:row>60</xdr:row>
      <xdr:rowOff>0</xdr:rowOff>
    </xdr:to>
    <xdr:sp macro="" textlink="">
      <xdr:nvSpPr>
        <xdr:cNvPr id="9" name="Line 8"/>
        <xdr:cNvSpPr>
          <a:spLocks noChangeShapeType="1"/>
        </xdr:cNvSpPr>
      </xdr:nvSpPr>
      <xdr:spPr bwMode="auto">
        <a:xfrm>
          <a:off x="6162675" y="10029825"/>
          <a:ext cx="0" cy="0"/>
        </a:xfrm>
        <a:prstGeom prst="line">
          <a:avLst/>
        </a:prstGeom>
        <a:noFill/>
        <a:ln w="9525">
          <a:solidFill>
            <a:srgbClr val="000000"/>
          </a:solidFill>
          <a:round/>
          <a:headEnd/>
          <a:tailEnd/>
        </a:ln>
      </xdr:spPr>
    </xdr:sp>
    <xdr:clientData/>
  </xdr:twoCellAnchor>
  <xdr:twoCellAnchor>
    <xdr:from>
      <xdr:col>4</xdr:col>
      <xdr:colOff>200025</xdr:colOff>
      <xdr:row>60</xdr:row>
      <xdr:rowOff>0</xdr:rowOff>
    </xdr:from>
    <xdr:to>
      <xdr:col>4</xdr:col>
      <xdr:colOff>200025</xdr:colOff>
      <xdr:row>60</xdr:row>
      <xdr:rowOff>0</xdr:rowOff>
    </xdr:to>
    <xdr:sp macro="" textlink="">
      <xdr:nvSpPr>
        <xdr:cNvPr id="10" name="Line 9"/>
        <xdr:cNvSpPr>
          <a:spLocks noChangeShapeType="1"/>
        </xdr:cNvSpPr>
      </xdr:nvSpPr>
      <xdr:spPr bwMode="auto">
        <a:xfrm>
          <a:off x="6162675" y="10029825"/>
          <a:ext cx="0" cy="0"/>
        </a:xfrm>
        <a:prstGeom prst="line">
          <a:avLst/>
        </a:prstGeom>
        <a:noFill/>
        <a:ln w="9525">
          <a:solidFill>
            <a:srgbClr val="000000"/>
          </a:solidFill>
          <a:round/>
          <a:headEnd/>
          <a:tailEnd/>
        </a:ln>
      </xdr:spPr>
    </xdr:sp>
    <xdr:clientData/>
  </xdr:twoCellAnchor>
  <xdr:twoCellAnchor>
    <xdr:from>
      <xdr:col>4</xdr:col>
      <xdr:colOff>200025</xdr:colOff>
      <xdr:row>60</xdr:row>
      <xdr:rowOff>0</xdr:rowOff>
    </xdr:from>
    <xdr:to>
      <xdr:col>4</xdr:col>
      <xdr:colOff>200025</xdr:colOff>
      <xdr:row>60</xdr:row>
      <xdr:rowOff>0</xdr:rowOff>
    </xdr:to>
    <xdr:sp macro="" textlink="">
      <xdr:nvSpPr>
        <xdr:cNvPr id="11" name="Line 10"/>
        <xdr:cNvSpPr>
          <a:spLocks noChangeShapeType="1"/>
        </xdr:cNvSpPr>
      </xdr:nvSpPr>
      <xdr:spPr bwMode="auto">
        <a:xfrm>
          <a:off x="6162675" y="10029825"/>
          <a:ext cx="0" cy="0"/>
        </a:xfrm>
        <a:prstGeom prst="line">
          <a:avLst/>
        </a:prstGeom>
        <a:noFill/>
        <a:ln w="9525">
          <a:solidFill>
            <a:srgbClr val="000000"/>
          </a:solidFill>
          <a:round/>
          <a:headEnd/>
          <a:tailEnd/>
        </a:ln>
      </xdr:spPr>
    </xdr:sp>
    <xdr:clientData/>
  </xdr:twoCellAnchor>
  <xdr:twoCellAnchor>
    <xdr:from>
      <xdr:col>0</xdr:col>
      <xdr:colOff>0</xdr:colOff>
      <xdr:row>0</xdr:row>
      <xdr:rowOff>0</xdr:rowOff>
    </xdr:from>
    <xdr:to>
      <xdr:col>0</xdr:col>
      <xdr:colOff>3038475</xdr:colOff>
      <xdr:row>4</xdr:row>
      <xdr:rowOff>142875</xdr:rowOff>
    </xdr:to>
    <xdr:pic>
      <xdr:nvPicPr>
        <xdr:cNvPr id="12" name="Picture 853" descr="Logo Pifi"/>
        <xdr:cNvPicPr>
          <a:picLocks noChangeArrowheads="1"/>
        </xdr:cNvPicPr>
      </xdr:nvPicPr>
      <xdr:blipFill>
        <a:blip xmlns:r="http://schemas.openxmlformats.org/officeDocument/2006/relationships" r:embed="rId2" cstate="print"/>
        <a:srcRect/>
        <a:stretch>
          <a:fillRect/>
        </a:stretch>
      </xdr:blipFill>
      <xdr:spPr bwMode="auto">
        <a:xfrm>
          <a:off x="0" y="0"/>
          <a:ext cx="3038475" cy="828675"/>
        </a:xfrm>
        <a:prstGeom prst="rect">
          <a:avLst/>
        </a:prstGeom>
        <a:noFill/>
        <a:ln w="9525">
          <a:noFill/>
          <a:miter lim="800000"/>
          <a:headEnd/>
          <a:tailEnd/>
        </a:ln>
      </xdr:spPr>
    </xdr:pic>
    <xdr:clientData/>
  </xdr:twoCellAnchor>
  <xdr:oneCellAnchor>
    <xdr:from>
      <xdr:col>1</xdr:col>
      <xdr:colOff>0</xdr:colOff>
      <xdr:row>27</xdr:row>
      <xdr:rowOff>0</xdr:rowOff>
    </xdr:from>
    <xdr:ext cx="0" cy="151617"/>
    <xdr:sp macro="" textlink="">
      <xdr:nvSpPr>
        <xdr:cNvPr id="13" name="Rectangle 1362"/>
        <xdr:cNvSpPr>
          <a:spLocks noChangeArrowheads="1"/>
        </xdr:cNvSpPr>
      </xdr:nvSpPr>
      <xdr:spPr bwMode="auto">
        <a:xfrm>
          <a:off x="4676775" y="4524375"/>
          <a:ext cx="0" cy="151617"/>
        </a:xfrm>
        <a:prstGeom prst="rect">
          <a:avLst/>
        </a:prstGeom>
        <a:noFill/>
        <a:ln w="9525">
          <a:noFill/>
          <a:miter lim="800000"/>
          <a:headEnd/>
          <a:tailEnd/>
        </a:ln>
      </xdr:spPr>
      <xdr:txBody>
        <a:bodyPr wrap="none" lIns="0" tIns="0" rIns="0" bIns="0" anchor="t" upright="1">
          <a:spAutoFit/>
        </a:bodyPr>
        <a:lstStyle/>
        <a:p>
          <a:pPr algn="l" rtl="0">
            <a:defRPr sz="1000"/>
          </a:pPr>
          <a:r>
            <a:rPr lang="es-MX" sz="900" b="0" i="0" strike="noStrike">
              <a:solidFill>
                <a:srgbClr val="000000"/>
              </a:solidFill>
              <a:latin typeface="Times New Roman"/>
              <a:cs typeface="Times New Roman"/>
            </a:rPr>
            <a:t> </a:t>
          </a:r>
        </a:p>
      </xdr:txBody>
    </xdr:sp>
    <xdr:clientData/>
  </xdr:oneCellAnchor>
  <xdr:twoCellAnchor>
    <xdr:from>
      <xdr:col>1</xdr:col>
      <xdr:colOff>0</xdr:colOff>
      <xdr:row>26</xdr:row>
      <xdr:rowOff>0</xdr:rowOff>
    </xdr:from>
    <xdr:to>
      <xdr:col>1</xdr:col>
      <xdr:colOff>0</xdr:colOff>
      <xdr:row>26</xdr:row>
      <xdr:rowOff>0</xdr:rowOff>
    </xdr:to>
    <xdr:pic>
      <xdr:nvPicPr>
        <xdr:cNvPr id="14" name="Picture 1363" descr="Logo Pifi">
          <a:hlinkClick xmlns:r="http://schemas.openxmlformats.org/officeDocument/2006/relationships" r:id="rId1"/>
        </xdr:cNvPr>
        <xdr:cNvPicPr>
          <a:picLocks noChangeAspect="1" noChangeArrowheads="1"/>
        </xdr:cNvPicPr>
      </xdr:nvPicPr>
      <xdr:blipFill>
        <a:blip xmlns:r="http://schemas.openxmlformats.org/officeDocument/2006/relationships" r:embed="rId2"/>
        <a:srcRect/>
        <a:stretch>
          <a:fillRect/>
        </a:stretch>
      </xdr:blipFill>
      <xdr:spPr bwMode="auto">
        <a:xfrm>
          <a:off x="4676775" y="4362450"/>
          <a:ext cx="0" cy="0"/>
        </a:xfrm>
        <a:prstGeom prst="rect">
          <a:avLst/>
        </a:prstGeom>
        <a:noFill/>
        <a:ln w="9525">
          <a:noFill/>
          <a:miter lim="800000"/>
          <a:headEnd/>
          <a:tailEnd/>
        </a:ln>
      </xdr:spPr>
    </xdr:pic>
    <xdr:clientData/>
  </xdr:twoCellAnchor>
  <xdr:twoCellAnchor>
    <xdr:from>
      <xdr:col>1</xdr:col>
      <xdr:colOff>0</xdr:colOff>
      <xdr:row>27</xdr:row>
      <xdr:rowOff>0</xdr:rowOff>
    </xdr:from>
    <xdr:to>
      <xdr:col>1</xdr:col>
      <xdr:colOff>0</xdr:colOff>
      <xdr:row>27</xdr:row>
      <xdr:rowOff>0</xdr:rowOff>
    </xdr:to>
    <xdr:sp macro="" textlink="">
      <xdr:nvSpPr>
        <xdr:cNvPr id="15" name="Line 1364"/>
        <xdr:cNvSpPr>
          <a:spLocks noChangeShapeType="1"/>
        </xdr:cNvSpPr>
      </xdr:nvSpPr>
      <xdr:spPr bwMode="auto">
        <a:xfrm>
          <a:off x="4676775" y="4524375"/>
          <a:ext cx="0" cy="0"/>
        </a:xfrm>
        <a:prstGeom prst="line">
          <a:avLst/>
        </a:prstGeom>
        <a:noFill/>
        <a:ln w="9525">
          <a:solidFill>
            <a:srgbClr val="000000"/>
          </a:solidFill>
          <a:round/>
          <a:headEnd/>
          <a:tailEnd/>
        </a:ln>
      </xdr:spPr>
    </xdr:sp>
    <xdr:clientData/>
  </xdr:twoCellAnchor>
  <xdr:oneCellAnchor>
    <xdr:from>
      <xdr:col>1</xdr:col>
      <xdr:colOff>0</xdr:colOff>
      <xdr:row>41</xdr:row>
      <xdr:rowOff>0</xdr:rowOff>
    </xdr:from>
    <xdr:ext cx="0" cy="151617"/>
    <xdr:sp macro="" textlink="">
      <xdr:nvSpPr>
        <xdr:cNvPr id="16" name="Rectangle 1365"/>
        <xdr:cNvSpPr>
          <a:spLocks noChangeArrowheads="1"/>
        </xdr:cNvSpPr>
      </xdr:nvSpPr>
      <xdr:spPr bwMode="auto">
        <a:xfrm>
          <a:off x="4676775" y="6867525"/>
          <a:ext cx="0" cy="151617"/>
        </a:xfrm>
        <a:prstGeom prst="rect">
          <a:avLst/>
        </a:prstGeom>
        <a:noFill/>
        <a:ln w="9525">
          <a:noFill/>
          <a:miter lim="800000"/>
          <a:headEnd/>
          <a:tailEnd/>
        </a:ln>
      </xdr:spPr>
      <xdr:txBody>
        <a:bodyPr wrap="none" lIns="0" tIns="0" rIns="0" bIns="0" anchor="t" upright="1">
          <a:spAutoFit/>
        </a:bodyPr>
        <a:lstStyle/>
        <a:p>
          <a:pPr algn="l" rtl="0">
            <a:defRPr sz="1000"/>
          </a:pPr>
          <a:r>
            <a:rPr lang="es-MX" sz="900" b="0" i="0" strike="noStrike">
              <a:solidFill>
                <a:srgbClr val="000000"/>
              </a:solidFill>
              <a:latin typeface="Times New Roman"/>
              <a:cs typeface="Times New Roman"/>
            </a:rPr>
            <a:t> </a:t>
          </a:r>
        </a:p>
      </xdr:txBody>
    </xdr:sp>
    <xdr:clientData/>
  </xdr:oneCellAnchor>
  <xdr:twoCellAnchor>
    <xdr:from>
      <xdr:col>1</xdr:col>
      <xdr:colOff>0</xdr:colOff>
      <xdr:row>40</xdr:row>
      <xdr:rowOff>0</xdr:rowOff>
    </xdr:from>
    <xdr:to>
      <xdr:col>1</xdr:col>
      <xdr:colOff>0</xdr:colOff>
      <xdr:row>40</xdr:row>
      <xdr:rowOff>0</xdr:rowOff>
    </xdr:to>
    <xdr:pic>
      <xdr:nvPicPr>
        <xdr:cNvPr id="17" name="Picture 1366" descr="Logo Pifi">
          <a:hlinkClick xmlns:r="http://schemas.openxmlformats.org/officeDocument/2006/relationships" r:id="rId1"/>
        </xdr:cNvPr>
        <xdr:cNvPicPr>
          <a:picLocks noChangeAspect="1" noChangeArrowheads="1"/>
        </xdr:cNvPicPr>
      </xdr:nvPicPr>
      <xdr:blipFill>
        <a:blip xmlns:r="http://schemas.openxmlformats.org/officeDocument/2006/relationships" r:embed="rId2"/>
        <a:srcRect/>
        <a:stretch>
          <a:fillRect/>
        </a:stretch>
      </xdr:blipFill>
      <xdr:spPr bwMode="auto">
        <a:xfrm>
          <a:off x="4676775" y="6705600"/>
          <a:ext cx="0" cy="0"/>
        </a:xfrm>
        <a:prstGeom prst="rect">
          <a:avLst/>
        </a:prstGeom>
        <a:noFill/>
        <a:ln w="9525">
          <a:noFill/>
          <a:miter lim="800000"/>
          <a:headEnd/>
          <a:tailEnd/>
        </a:ln>
      </xdr:spPr>
    </xdr:pic>
    <xdr:clientData/>
  </xdr:twoCellAnchor>
  <xdr:twoCellAnchor>
    <xdr:from>
      <xdr:col>1</xdr:col>
      <xdr:colOff>0</xdr:colOff>
      <xdr:row>41</xdr:row>
      <xdr:rowOff>0</xdr:rowOff>
    </xdr:from>
    <xdr:to>
      <xdr:col>1</xdr:col>
      <xdr:colOff>0</xdr:colOff>
      <xdr:row>41</xdr:row>
      <xdr:rowOff>0</xdr:rowOff>
    </xdr:to>
    <xdr:sp macro="" textlink="">
      <xdr:nvSpPr>
        <xdr:cNvPr id="18" name="Line 1367"/>
        <xdr:cNvSpPr>
          <a:spLocks noChangeShapeType="1"/>
        </xdr:cNvSpPr>
      </xdr:nvSpPr>
      <xdr:spPr bwMode="auto">
        <a:xfrm>
          <a:off x="4676775" y="6867525"/>
          <a:ext cx="0" cy="0"/>
        </a:xfrm>
        <a:prstGeom prst="line">
          <a:avLst/>
        </a:prstGeom>
        <a:no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457200</xdr:colOff>
      <xdr:row>133</xdr:row>
      <xdr:rowOff>0</xdr:rowOff>
    </xdr:from>
    <xdr:to>
      <xdr:col>15</xdr:col>
      <xdr:colOff>133350</xdr:colOff>
      <xdr:row>133</xdr:row>
      <xdr:rowOff>0</xdr:rowOff>
    </xdr:to>
    <xdr:sp macro="" textlink="">
      <xdr:nvSpPr>
        <xdr:cNvPr id="2" name="Text Box 2"/>
        <xdr:cNvSpPr txBox="1">
          <a:spLocks noChangeArrowheads="1"/>
        </xdr:cNvSpPr>
      </xdr:nvSpPr>
      <xdr:spPr bwMode="auto">
        <a:xfrm>
          <a:off x="11696700" y="22526625"/>
          <a:ext cx="1752600"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12</xdr:col>
      <xdr:colOff>457200</xdr:colOff>
      <xdr:row>133</xdr:row>
      <xdr:rowOff>0</xdr:rowOff>
    </xdr:from>
    <xdr:to>
      <xdr:col>15</xdr:col>
      <xdr:colOff>133350</xdr:colOff>
      <xdr:row>133</xdr:row>
      <xdr:rowOff>0</xdr:rowOff>
    </xdr:to>
    <xdr:sp macro="" textlink="">
      <xdr:nvSpPr>
        <xdr:cNvPr id="3" name="Text Box 3"/>
        <xdr:cNvSpPr txBox="1">
          <a:spLocks noChangeArrowheads="1"/>
        </xdr:cNvSpPr>
      </xdr:nvSpPr>
      <xdr:spPr bwMode="auto">
        <a:xfrm>
          <a:off x="11696700" y="22526625"/>
          <a:ext cx="1752600"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12</xdr:col>
      <xdr:colOff>457200</xdr:colOff>
      <xdr:row>133</xdr:row>
      <xdr:rowOff>0</xdr:rowOff>
    </xdr:from>
    <xdr:to>
      <xdr:col>15</xdr:col>
      <xdr:colOff>133350</xdr:colOff>
      <xdr:row>133</xdr:row>
      <xdr:rowOff>0</xdr:rowOff>
    </xdr:to>
    <xdr:sp macro="" textlink="">
      <xdr:nvSpPr>
        <xdr:cNvPr id="4" name="Text Box 4"/>
        <xdr:cNvSpPr txBox="1">
          <a:spLocks noChangeArrowheads="1"/>
        </xdr:cNvSpPr>
      </xdr:nvSpPr>
      <xdr:spPr bwMode="auto">
        <a:xfrm>
          <a:off x="11696700" y="22526625"/>
          <a:ext cx="1752600"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12</xdr:col>
      <xdr:colOff>457200</xdr:colOff>
      <xdr:row>133</xdr:row>
      <xdr:rowOff>0</xdr:rowOff>
    </xdr:from>
    <xdr:to>
      <xdr:col>15</xdr:col>
      <xdr:colOff>133350</xdr:colOff>
      <xdr:row>133</xdr:row>
      <xdr:rowOff>0</xdr:rowOff>
    </xdr:to>
    <xdr:sp macro="" textlink="">
      <xdr:nvSpPr>
        <xdr:cNvPr id="5" name="Text Box 5"/>
        <xdr:cNvSpPr txBox="1">
          <a:spLocks noChangeArrowheads="1"/>
        </xdr:cNvSpPr>
      </xdr:nvSpPr>
      <xdr:spPr bwMode="auto">
        <a:xfrm>
          <a:off x="11696700" y="22526625"/>
          <a:ext cx="1752600"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12</xdr:col>
      <xdr:colOff>457200</xdr:colOff>
      <xdr:row>133</xdr:row>
      <xdr:rowOff>0</xdr:rowOff>
    </xdr:from>
    <xdr:to>
      <xdr:col>15</xdr:col>
      <xdr:colOff>133350</xdr:colOff>
      <xdr:row>133</xdr:row>
      <xdr:rowOff>0</xdr:rowOff>
    </xdr:to>
    <xdr:sp macro="" textlink="">
      <xdr:nvSpPr>
        <xdr:cNvPr id="6" name="Text Box 6"/>
        <xdr:cNvSpPr txBox="1">
          <a:spLocks noChangeArrowheads="1"/>
        </xdr:cNvSpPr>
      </xdr:nvSpPr>
      <xdr:spPr bwMode="auto">
        <a:xfrm>
          <a:off x="11696700" y="22526625"/>
          <a:ext cx="1752600"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12</xdr:col>
      <xdr:colOff>457200</xdr:colOff>
      <xdr:row>133</xdr:row>
      <xdr:rowOff>0</xdr:rowOff>
    </xdr:from>
    <xdr:to>
      <xdr:col>15</xdr:col>
      <xdr:colOff>133350</xdr:colOff>
      <xdr:row>133</xdr:row>
      <xdr:rowOff>0</xdr:rowOff>
    </xdr:to>
    <xdr:sp macro="" textlink="">
      <xdr:nvSpPr>
        <xdr:cNvPr id="7" name="Text Box 7"/>
        <xdr:cNvSpPr txBox="1">
          <a:spLocks noChangeArrowheads="1"/>
        </xdr:cNvSpPr>
      </xdr:nvSpPr>
      <xdr:spPr bwMode="auto">
        <a:xfrm>
          <a:off x="11696700" y="22526625"/>
          <a:ext cx="1752600"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12</xdr:col>
      <xdr:colOff>457200</xdr:colOff>
      <xdr:row>133</xdr:row>
      <xdr:rowOff>0</xdr:rowOff>
    </xdr:from>
    <xdr:to>
      <xdr:col>15</xdr:col>
      <xdr:colOff>133350</xdr:colOff>
      <xdr:row>133</xdr:row>
      <xdr:rowOff>0</xdr:rowOff>
    </xdr:to>
    <xdr:sp macro="" textlink="">
      <xdr:nvSpPr>
        <xdr:cNvPr id="8" name="Text Box 8"/>
        <xdr:cNvSpPr txBox="1">
          <a:spLocks noChangeArrowheads="1"/>
        </xdr:cNvSpPr>
      </xdr:nvSpPr>
      <xdr:spPr bwMode="auto">
        <a:xfrm>
          <a:off x="11696700" y="22526625"/>
          <a:ext cx="1752600"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12</xdr:col>
      <xdr:colOff>457200</xdr:colOff>
      <xdr:row>133</xdr:row>
      <xdr:rowOff>0</xdr:rowOff>
    </xdr:from>
    <xdr:to>
      <xdr:col>15</xdr:col>
      <xdr:colOff>133350</xdr:colOff>
      <xdr:row>133</xdr:row>
      <xdr:rowOff>0</xdr:rowOff>
    </xdr:to>
    <xdr:sp macro="" textlink="">
      <xdr:nvSpPr>
        <xdr:cNvPr id="9" name="Text Box 9"/>
        <xdr:cNvSpPr txBox="1">
          <a:spLocks noChangeArrowheads="1"/>
        </xdr:cNvSpPr>
      </xdr:nvSpPr>
      <xdr:spPr bwMode="auto">
        <a:xfrm>
          <a:off x="11696700" y="22526625"/>
          <a:ext cx="1752600"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12</xdr:col>
      <xdr:colOff>457200</xdr:colOff>
      <xdr:row>133</xdr:row>
      <xdr:rowOff>0</xdr:rowOff>
    </xdr:from>
    <xdr:to>
      <xdr:col>15</xdr:col>
      <xdr:colOff>133350</xdr:colOff>
      <xdr:row>133</xdr:row>
      <xdr:rowOff>0</xdr:rowOff>
    </xdr:to>
    <xdr:sp macro="" textlink="">
      <xdr:nvSpPr>
        <xdr:cNvPr id="10" name="Text Box 10"/>
        <xdr:cNvSpPr txBox="1">
          <a:spLocks noChangeArrowheads="1"/>
        </xdr:cNvSpPr>
      </xdr:nvSpPr>
      <xdr:spPr bwMode="auto">
        <a:xfrm>
          <a:off x="11696700" y="22526625"/>
          <a:ext cx="1752600"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13</xdr:col>
      <xdr:colOff>457200</xdr:colOff>
      <xdr:row>40</xdr:row>
      <xdr:rowOff>0</xdr:rowOff>
    </xdr:from>
    <xdr:to>
      <xdr:col>17</xdr:col>
      <xdr:colOff>0</xdr:colOff>
      <xdr:row>40</xdr:row>
      <xdr:rowOff>0</xdr:rowOff>
    </xdr:to>
    <xdr:sp macro="" textlink="">
      <xdr:nvSpPr>
        <xdr:cNvPr id="11" name="Text Box 11"/>
        <xdr:cNvSpPr txBox="1">
          <a:spLocks noChangeArrowheads="1"/>
        </xdr:cNvSpPr>
      </xdr:nvSpPr>
      <xdr:spPr bwMode="auto">
        <a:xfrm>
          <a:off x="12334875" y="6924675"/>
          <a:ext cx="239077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13</xdr:col>
      <xdr:colOff>457200</xdr:colOff>
      <xdr:row>40</xdr:row>
      <xdr:rowOff>0</xdr:rowOff>
    </xdr:from>
    <xdr:to>
      <xdr:col>17</xdr:col>
      <xdr:colOff>0</xdr:colOff>
      <xdr:row>40</xdr:row>
      <xdr:rowOff>0</xdr:rowOff>
    </xdr:to>
    <xdr:sp macro="" textlink="">
      <xdr:nvSpPr>
        <xdr:cNvPr id="12" name="Text Box 12"/>
        <xdr:cNvSpPr txBox="1">
          <a:spLocks noChangeArrowheads="1"/>
        </xdr:cNvSpPr>
      </xdr:nvSpPr>
      <xdr:spPr bwMode="auto">
        <a:xfrm>
          <a:off x="12334875" y="6924675"/>
          <a:ext cx="239077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13</xdr:col>
      <xdr:colOff>457200</xdr:colOff>
      <xdr:row>40</xdr:row>
      <xdr:rowOff>0</xdr:rowOff>
    </xdr:from>
    <xdr:to>
      <xdr:col>17</xdr:col>
      <xdr:colOff>0</xdr:colOff>
      <xdr:row>40</xdr:row>
      <xdr:rowOff>0</xdr:rowOff>
    </xdr:to>
    <xdr:sp macro="" textlink="">
      <xdr:nvSpPr>
        <xdr:cNvPr id="13" name="Text Box 13"/>
        <xdr:cNvSpPr txBox="1">
          <a:spLocks noChangeArrowheads="1"/>
        </xdr:cNvSpPr>
      </xdr:nvSpPr>
      <xdr:spPr bwMode="auto">
        <a:xfrm>
          <a:off x="12334875" y="6924675"/>
          <a:ext cx="239077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13</xdr:col>
      <xdr:colOff>457200</xdr:colOff>
      <xdr:row>40</xdr:row>
      <xdr:rowOff>0</xdr:rowOff>
    </xdr:from>
    <xdr:to>
      <xdr:col>17</xdr:col>
      <xdr:colOff>0</xdr:colOff>
      <xdr:row>40</xdr:row>
      <xdr:rowOff>0</xdr:rowOff>
    </xdr:to>
    <xdr:sp macro="" textlink="">
      <xdr:nvSpPr>
        <xdr:cNvPr id="14" name="Text Box 14"/>
        <xdr:cNvSpPr txBox="1">
          <a:spLocks noChangeArrowheads="1"/>
        </xdr:cNvSpPr>
      </xdr:nvSpPr>
      <xdr:spPr bwMode="auto">
        <a:xfrm>
          <a:off x="12334875" y="6924675"/>
          <a:ext cx="239077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13</xdr:col>
      <xdr:colOff>457200</xdr:colOff>
      <xdr:row>40</xdr:row>
      <xdr:rowOff>0</xdr:rowOff>
    </xdr:from>
    <xdr:to>
      <xdr:col>17</xdr:col>
      <xdr:colOff>0</xdr:colOff>
      <xdr:row>40</xdr:row>
      <xdr:rowOff>0</xdr:rowOff>
    </xdr:to>
    <xdr:sp macro="" textlink="">
      <xdr:nvSpPr>
        <xdr:cNvPr id="15" name="Text Box 15"/>
        <xdr:cNvSpPr txBox="1">
          <a:spLocks noChangeArrowheads="1"/>
        </xdr:cNvSpPr>
      </xdr:nvSpPr>
      <xdr:spPr bwMode="auto">
        <a:xfrm>
          <a:off x="12334875" y="6924675"/>
          <a:ext cx="239077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13</xdr:col>
      <xdr:colOff>457200</xdr:colOff>
      <xdr:row>40</xdr:row>
      <xdr:rowOff>0</xdr:rowOff>
    </xdr:from>
    <xdr:to>
      <xdr:col>17</xdr:col>
      <xdr:colOff>0</xdr:colOff>
      <xdr:row>40</xdr:row>
      <xdr:rowOff>0</xdr:rowOff>
    </xdr:to>
    <xdr:sp macro="" textlink="">
      <xdr:nvSpPr>
        <xdr:cNvPr id="16" name="Text Box 16"/>
        <xdr:cNvSpPr txBox="1">
          <a:spLocks noChangeArrowheads="1"/>
        </xdr:cNvSpPr>
      </xdr:nvSpPr>
      <xdr:spPr bwMode="auto">
        <a:xfrm>
          <a:off x="12334875" y="6924675"/>
          <a:ext cx="239077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13</xdr:col>
      <xdr:colOff>457200</xdr:colOff>
      <xdr:row>40</xdr:row>
      <xdr:rowOff>0</xdr:rowOff>
    </xdr:from>
    <xdr:to>
      <xdr:col>17</xdr:col>
      <xdr:colOff>0</xdr:colOff>
      <xdr:row>40</xdr:row>
      <xdr:rowOff>0</xdr:rowOff>
    </xdr:to>
    <xdr:sp macro="" textlink="">
      <xdr:nvSpPr>
        <xdr:cNvPr id="17" name="Text Box 17"/>
        <xdr:cNvSpPr txBox="1">
          <a:spLocks noChangeArrowheads="1"/>
        </xdr:cNvSpPr>
      </xdr:nvSpPr>
      <xdr:spPr bwMode="auto">
        <a:xfrm>
          <a:off x="12334875" y="6924675"/>
          <a:ext cx="239077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13</xdr:col>
      <xdr:colOff>457200</xdr:colOff>
      <xdr:row>40</xdr:row>
      <xdr:rowOff>0</xdr:rowOff>
    </xdr:from>
    <xdr:to>
      <xdr:col>17</xdr:col>
      <xdr:colOff>0</xdr:colOff>
      <xdr:row>40</xdr:row>
      <xdr:rowOff>0</xdr:rowOff>
    </xdr:to>
    <xdr:sp macro="" textlink="">
      <xdr:nvSpPr>
        <xdr:cNvPr id="18" name="Text Box 18"/>
        <xdr:cNvSpPr txBox="1">
          <a:spLocks noChangeArrowheads="1"/>
        </xdr:cNvSpPr>
      </xdr:nvSpPr>
      <xdr:spPr bwMode="auto">
        <a:xfrm>
          <a:off x="12334875" y="6924675"/>
          <a:ext cx="239077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13</xdr:col>
      <xdr:colOff>457200</xdr:colOff>
      <xdr:row>40</xdr:row>
      <xdr:rowOff>0</xdr:rowOff>
    </xdr:from>
    <xdr:to>
      <xdr:col>17</xdr:col>
      <xdr:colOff>0</xdr:colOff>
      <xdr:row>40</xdr:row>
      <xdr:rowOff>0</xdr:rowOff>
    </xdr:to>
    <xdr:sp macro="" textlink="">
      <xdr:nvSpPr>
        <xdr:cNvPr id="19" name="Text Box 19"/>
        <xdr:cNvSpPr txBox="1">
          <a:spLocks noChangeArrowheads="1"/>
        </xdr:cNvSpPr>
      </xdr:nvSpPr>
      <xdr:spPr bwMode="auto">
        <a:xfrm>
          <a:off x="12334875" y="6924675"/>
          <a:ext cx="239077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0</xdr:col>
      <xdr:colOff>142875</xdr:colOff>
      <xdr:row>0</xdr:row>
      <xdr:rowOff>104775</xdr:rowOff>
    </xdr:from>
    <xdr:to>
      <xdr:col>0</xdr:col>
      <xdr:colOff>2466975</xdr:colOff>
      <xdr:row>4</xdr:row>
      <xdr:rowOff>142875</xdr:rowOff>
    </xdr:to>
    <xdr:pic>
      <xdr:nvPicPr>
        <xdr:cNvPr id="20" name="Picture 20" descr="Logo Pifi"/>
        <xdr:cNvPicPr>
          <a:picLocks noChangeAspect="1" noChangeArrowheads="1"/>
        </xdr:cNvPicPr>
      </xdr:nvPicPr>
      <xdr:blipFill>
        <a:blip xmlns:r="http://schemas.openxmlformats.org/officeDocument/2006/relationships" r:embed="rId1" cstate="print"/>
        <a:srcRect/>
        <a:stretch>
          <a:fillRect/>
        </a:stretch>
      </xdr:blipFill>
      <xdr:spPr bwMode="auto">
        <a:xfrm>
          <a:off x="142875" y="104775"/>
          <a:ext cx="2324100" cy="733425"/>
        </a:xfrm>
        <a:prstGeom prst="rect">
          <a:avLst/>
        </a:prstGeom>
        <a:noFill/>
        <a:ln w="9525">
          <a:noFill/>
          <a:miter lim="800000"/>
          <a:headEnd/>
          <a:tailEnd/>
        </a:ln>
      </xdr:spPr>
    </xdr:pic>
    <xdr:clientData/>
  </xdr:twoCellAnchor>
  <xdr:twoCellAnchor>
    <xdr:from>
      <xdr:col>1</xdr:col>
      <xdr:colOff>0</xdr:colOff>
      <xdr:row>117</xdr:row>
      <xdr:rowOff>0</xdr:rowOff>
    </xdr:from>
    <xdr:to>
      <xdr:col>4</xdr:col>
      <xdr:colOff>133350</xdr:colOff>
      <xdr:row>117</xdr:row>
      <xdr:rowOff>0</xdr:rowOff>
    </xdr:to>
    <xdr:sp macro="" textlink="">
      <xdr:nvSpPr>
        <xdr:cNvPr id="21" name="Text Box 22"/>
        <xdr:cNvSpPr txBox="1">
          <a:spLocks noChangeArrowheads="1"/>
        </xdr:cNvSpPr>
      </xdr:nvSpPr>
      <xdr:spPr bwMode="auto">
        <a:xfrm>
          <a:off x="4238625" y="19773900"/>
          <a:ext cx="206692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xdr:col>
      <xdr:colOff>0</xdr:colOff>
      <xdr:row>117</xdr:row>
      <xdr:rowOff>0</xdr:rowOff>
    </xdr:from>
    <xdr:to>
      <xdr:col>4</xdr:col>
      <xdr:colOff>133350</xdr:colOff>
      <xdr:row>117</xdr:row>
      <xdr:rowOff>0</xdr:rowOff>
    </xdr:to>
    <xdr:sp macro="" textlink="">
      <xdr:nvSpPr>
        <xdr:cNvPr id="22" name="Text Box 23"/>
        <xdr:cNvSpPr txBox="1">
          <a:spLocks noChangeArrowheads="1"/>
        </xdr:cNvSpPr>
      </xdr:nvSpPr>
      <xdr:spPr bwMode="auto">
        <a:xfrm>
          <a:off x="4238625" y="19773900"/>
          <a:ext cx="206692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xdr:col>
      <xdr:colOff>0</xdr:colOff>
      <xdr:row>117</xdr:row>
      <xdr:rowOff>0</xdr:rowOff>
    </xdr:from>
    <xdr:to>
      <xdr:col>4</xdr:col>
      <xdr:colOff>133350</xdr:colOff>
      <xdr:row>117</xdr:row>
      <xdr:rowOff>0</xdr:rowOff>
    </xdr:to>
    <xdr:sp macro="" textlink="">
      <xdr:nvSpPr>
        <xdr:cNvPr id="23" name="Text Box 24"/>
        <xdr:cNvSpPr txBox="1">
          <a:spLocks noChangeArrowheads="1"/>
        </xdr:cNvSpPr>
      </xdr:nvSpPr>
      <xdr:spPr bwMode="auto">
        <a:xfrm>
          <a:off x="4238625" y="19773900"/>
          <a:ext cx="206692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xdr:col>
      <xdr:colOff>0</xdr:colOff>
      <xdr:row>117</xdr:row>
      <xdr:rowOff>0</xdr:rowOff>
    </xdr:from>
    <xdr:to>
      <xdr:col>4</xdr:col>
      <xdr:colOff>133350</xdr:colOff>
      <xdr:row>117</xdr:row>
      <xdr:rowOff>0</xdr:rowOff>
    </xdr:to>
    <xdr:sp macro="" textlink="">
      <xdr:nvSpPr>
        <xdr:cNvPr id="24" name="Text Box 25"/>
        <xdr:cNvSpPr txBox="1">
          <a:spLocks noChangeArrowheads="1"/>
        </xdr:cNvSpPr>
      </xdr:nvSpPr>
      <xdr:spPr bwMode="auto">
        <a:xfrm>
          <a:off x="4238625" y="19773900"/>
          <a:ext cx="206692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xdr:col>
      <xdr:colOff>0</xdr:colOff>
      <xdr:row>117</xdr:row>
      <xdr:rowOff>0</xdr:rowOff>
    </xdr:from>
    <xdr:to>
      <xdr:col>4</xdr:col>
      <xdr:colOff>133350</xdr:colOff>
      <xdr:row>117</xdr:row>
      <xdr:rowOff>0</xdr:rowOff>
    </xdr:to>
    <xdr:sp macro="" textlink="">
      <xdr:nvSpPr>
        <xdr:cNvPr id="25" name="Text Box 26"/>
        <xdr:cNvSpPr txBox="1">
          <a:spLocks noChangeArrowheads="1"/>
        </xdr:cNvSpPr>
      </xdr:nvSpPr>
      <xdr:spPr bwMode="auto">
        <a:xfrm>
          <a:off x="4238625" y="19773900"/>
          <a:ext cx="206692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xdr:col>
      <xdr:colOff>0</xdr:colOff>
      <xdr:row>117</xdr:row>
      <xdr:rowOff>0</xdr:rowOff>
    </xdr:from>
    <xdr:to>
      <xdr:col>4</xdr:col>
      <xdr:colOff>133350</xdr:colOff>
      <xdr:row>117</xdr:row>
      <xdr:rowOff>0</xdr:rowOff>
    </xdr:to>
    <xdr:sp macro="" textlink="">
      <xdr:nvSpPr>
        <xdr:cNvPr id="26" name="Text Box 27"/>
        <xdr:cNvSpPr txBox="1">
          <a:spLocks noChangeArrowheads="1"/>
        </xdr:cNvSpPr>
      </xdr:nvSpPr>
      <xdr:spPr bwMode="auto">
        <a:xfrm>
          <a:off x="4238625" y="19773900"/>
          <a:ext cx="206692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xdr:col>
      <xdr:colOff>0</xdr:colOff>
      <xdr:row>117</xdr:row>
      <xdr:rowOff>0</xdr:rowOff>
    </xdr:from>
    <xdr:to>
      <xdr:col>4</xdr:col>
      <xdr:colOff>133350</xdr:colOff>
      <xdr:row>117</xdr:row>
      <xdr:rowOff>0</xdr:rowOff>
    </xdr:to>
    <xdr:sp macro="" textlink="">
      <xdr:nvSpPr>
        <xdr:cNvPr id="27" name="Text Box 28"/>
        <xdr:cNvSpPr txBox="1">
          <a:spLocks noChangeArrowheads="1"/>
        </xdr:cNvSpPr>
      </xdr:nvSpPr>
      <xdr:spPr bwMode="auto">
        <a:xfrm>
          <a:off x="4238625" y="19773900"/>
          <a:ext cx="206692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xdr:col>
      <xdr:colOff>0</xdr:colOff>
      <xdr:row>117</xdr:row>
      <xdr:rowOff>0</xdr:rowOff>
    </xdr:from>
    <xdr:to>
      <xdr:col>4</xdr:col>
      <xdr:colOff>133350</xdr:colOff>
      <xdr:row>117</xdr:row>
      <xdr:rowOff>0</xdr:rowOff>
    </xdr:to>
    <xdr:sp macro="" textlink="">
      <xdr:nvSpPr>
        <xdr:cNvPr id="28" name="Text Box 29"/>
        <xdr:cNvSpPr txBox="1">
          <a:spLocks noChangeArrowheads="1"/>
        </xdr:cNvSpPr>
      </xdr:nvSpPr>
      <xdr:spPr bwMode="auto">
        <a:xfrm>
          <a:off x="4238625" y="19773900"/>
          <a:ext cx="206692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xdr:col>
      <xdr:colOff>0</xdr:colOff>
      <xdr:row>117</xdr:row>
      <xdr:rowOff>0</xdr:rowOff>
    </xdr:from>
    <xdr:to>
      <xdr:col>4</xdr:col>
      <xdr:colOff>133350</xdr:colOff>
      <xdr:row>117</xdr:row>
      <xdr:rowOff>0</xdr:rowOff>
    </xdr:to>
    <xdr:sp macro="" textlink="">
      <xdr:nvSpPr>
        <xdr:cNvPr id="29" name="Text Box 30"/>
        <xdr:cNvSpPr txBox="1">
          <a:spLocks noChangeArrowheads="1"/>
        </xdr:cNvSpPr>
      </xdr:nvSpPr>
      <xdr:spPr bwMode="auto">
        <a:xfrm>
          <a:off x="4238625" y="19773900"/>
          <a:ext cx="206692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12</xdr:col>
      <xdr:colOff>457200</xdr:colOff>
      <xdr:row>117</xdr:row>
      <xdr:rowOff>0</xdr:rowOff>
    </xdr:from>
    <xdr:to>
      <xdr:col>18</xdr:col>
      <xdr:colOff>133350</xdr:colOff>
      <xdr:row>117</xdr:row>
      <xdr:rowOff>0</xdr:rowOff>
    </xdr:to>
    <xdr:sp macro="" textlink="">
      <xdr:nvSpPr>
        <xdr:cNvPr id="30" name="Text Box 31"/>
        <xdr:cNvSpPr txBox="1">
          <a:spLocks noChangeArrowheads="1"/>
        </xdr:cNvSpPr>
      </xdr:nvSpPr>
      <xdr:spPr bwMode="auto">
        <a:xfrm>
          <a:off x="11696700" y="19773900"/>
          <a:ext cx="389572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12</xdr:col>
      <xdr:colOff>457200</xdr:colOff>
      <xdr:row>117</xdr:row>
      <xdr:rowOff>0</xdr:rowOff>
    </xdr:from>
    <xdr:to>
      <xdr:col>18</xdr:col>
      <xdr:colOff>133350</xdr:colOff>
      <xdr:row>117</xdr:row>
      <xdr:rowOff>0</xdr:rowOff>
    </xdr:to>
    <xdr:sp macro="" textlink="">
      <xdr:nvSpPr>
        <xdr:cNvPr id="31" name="Text Box 32"/>
        <xdr:cNvSpPr txBox="1">
          <a:spLocks noChangeArrowheads="1"/>
        </xdr:cNvSpPr>
      </xdr:nvSpPr>
      <xdr:spPr bwMode="auto">
        <a:xfrm>
          <a:off x="11696700" y="19773900"/>
          <a:ext cx="389572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12</xdr:col>
      <xdr:colOff>457200</xdr:colOff>
      <xdr:row>117</xdr:row>
      <xdr:rowOff>0</xdr:rowOff>
    </xdr:from>
    <xdr:to>
      <xdr:col>18</xdr:col>
      <xdr:colOff>133350</xdr:colOff>
      <xdr:row>117</xdr:row>
      <xdr:rowOff>0</xdr:rowOff>
    </xdr:to>
    <xdr:sp macro="" textlink="">
      <xdr:nvSpPr>
        <xdr:cNvPr id="32" name="Text Box 33"/>
        <xdr:cNvSpPr txBox="1">
          <a:spLocks noChangeArrowheads="1"/>
        </xdr:cNvSpPr>
      </xdr:nvSpPr>
      <xdr:spPr bwMode="auto">
        <a:xfrm>
          <a:off x="11696700" y="19773900"/>
          <a:ext cx="389572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12</xdr:col>
      <xdr:colOff>457200</xdr:colOff>
      <xdr:row>117</xdr:row>
      <xdr:rowOff>0</xdr:rowOff>
    </xdr:from>
    <xdr:to>
      <xdr:col>18</xdr:col>
      <xdr:colOff>133350</xdr:colOff>
      <xdr:row>117</xdr:row>
      <xdr:rowOff>0</xdr:rowOff>
    </xdr:to>
    <xdr:sp macro="" textlink="">
      <xdr:nvSpPr>
        <xdr:cNvPr id="33" name="Text Box 34"/>
        <xdr:cNvSpPr txBox="1">
          <a:spLocks noChangeArrowheads="1"/>
        </xdr:cNvSpPr>
      </xdr:nvSpPr>
      <xdr:spPr bwMode="auto">
        <a:xfrm>
          <a:off x="11696700" y="19773900"/>
          <a:ext cx="389572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12</xdr:col>
      <xdr:colOff>457200</xdr:colOff>
      <xdr:row>117</xdr:row>
      <xdr:rowOff>0</xdr:rowOff>
    </xdr:from>
    <xdr:to>
      <xdr:col>18</xdr:col>
      <xdr:colOff>133350</xdr:colOff>
      <xdr:row>117</xdr:row>
      <xdr:rowOff>0</xdr:rowOff>
    </xdr:to>
    <xdr:sp macro="" textlink="">
      <xdr:nvSpPr>
        <xdr:cNvPr id="34" name="Text Box 35"/>
        <xdr:cNvSpPr txBox="1">
          <a:spLocks noChangeArrowheads="1"/>
        </xdr:cNvSpPr>
      </xdr:nvSpPr>
      <xdr:spPr bwMode="auto">
        <a:xfrm>
          <a:off x="11696700" y="19773900"/>
          <a:ext cx="389572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12</xdr:col>
      <xdr:colOff>457200</xdr:colOff>
      <xdr:row>117</xdr:row>
      <xdr:rowOff>0</xdr:rowOff>
    </xdr:from>
    <xdr:to>
      <xdr:col>18</xdr:col>
      <xdr:colOff>133350</xdr:colOff>
      <xdr:row>117</xdr:row>
      <xdr:rowOff>0</xdr:rowOff>
    </xdr:to>
    <xdr:sp macro="" textlink="">
      <xdr:nvSpPr>
        <xdr:cNvPr id="35" name="Text Box 36"/>
        <xdr:cNvSpPr txBox="1">
          <a:spLocks noChangeArrowheads="1"/>
        </xdr:cNvSpPr>
      </xdr:nvSpPr>
      <xdr:spPr bwMode="auto">
        <a:xfrm>
          <a:off x="11696700" y="19773900"/>
          <a:ext cx="389572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12</xdr:col>
      <xdr:colOff>457200</xdr:colOff>
      <xdr:row>117</xdr:row>
      <xdr:rowOff>0</xdr:rowOff>
    </xdr:from>
    <xdr:to>
      <xdr:col>18</xdr:col>
      <xdr:colOff>133350</xdr:colOff>
      <xdr:row>117</xdr:row>
      <xdr:rowOff>0</xdr:rowOff>
    </xdr:to>
    <xdr:sp macro="" textlink="">
      <xdr:nvSpPr>
        <xdr:cNvPr id="36" name="Text Box 37"/>
        <xdr:cNvSpPr txBox="1">
          <a:spLocks noChangeArrowheads="1"/>
        </xdr:cNvSpPr>
      </xdr:nvSpPr>
      <xdr:spPr bwMode="auto">
        <a:xfrm>
          <a:off x="11696700" y="19773900"/>
          <a:ext cx="389572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12</xdr:col>
      <xdr:colOff>457200</xdr:colOff>
      <xdr:row>117</xdr:row>
      <xdr:rowOff>0</xdr:rowOff>
    </xdr:from>
    <xdr:to>
      <xdr:col>18</xdr:col>
      <xdr:colOff>133350</xdr:colOff>
      <xdr:row>117</xdr:row>
      <xdr:rowOff>0</xdr:rowOff>
    </xdr:to>
    <xdr:sp macro="" textlink="">
      <xdr:nvSpPr>
        <xdr:cNvPr id="37" name="Text Box 38"/>
        <xdr:cNvSpPr txBox="1">
          <a:spLocks noChangeArrowheads="1"/>
        </xdr:cNvSpPr>
      </xdr:nvSpPr>
      <xdr:spPr bwMode="auto">
        <a:xfrm>
          <a:off x="11696700" y="19773900"/>
          <a:ext cx="389572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12</xdr:col>
      <xdr:colOff>457200</xdr:colOff>
      <xdr:row>117</xdr:row>
      <xdr:rowOff>0</xdr:rowOff>
    </xdr:from>
    <xdr:to>
      <xdr:col>18</xdr:col>
      <xdr:colOff>133350</xdr:colOff>
      <xdr:row>117</xdr:row>
      <xdr:rowOff>0</xdr:rowOff>
    </xdr:to>
    <xdr:sp macro="" textlink="">
      <xdr:nvSpPr>
        <xdr:cNvPr id="38" name="Text Box 39"/>
        <xdr:cNvSpPr txBox="1">
          <a:spLocks noChangeArrowheads="1"/>
        </xdr:cNvSpPr>
      </xdr:nvSpPr>
      <xdr:spPr bwMode="auto">
        <a:xfrm>
          <a:off x="11696700" y="19773900"/>
          <a:ext cx="389572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9</xdr:col>
      <xdr:colOff>0</xdr:colOff>
      <xdr:row>47</xdr:row>
      <xdr:rowOff>0</xdr:rowOff>
    </xdr:from>
    <xdr:to>
      <xdr:col>12</xdr:col>
      <xdr:colOff>133350</xdr:colOff>
      <xdr:row>47</xdr:row>
      <xdr:rowOff>0</xdr:rowOff>
    </xdr:to>
    <xdr:sp macro="" textlink="">
      <xdr:nvSpPr>
        <xdr:cNvPr id="39" name="Text Box 40"/>
        <xdr:cNvSpPr txBox="1">
          <a:spLocks noChangeArrowheads="1"/>
        </xdr:cNvSpPr>
      </xdr:nvSpPr>
      <xdr:spPr bwMode="auto">
        <a:xfrm>
          <a:off x="9286875" y="8067675"/>
          <a:ext cx="208597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9</xdr:col>
      <xdr:colOff>0</xdr:colOff>
      <xdr:row>47</xdr:row>
      <xdr:rowOff>0</xdr:rowOff>
    </xdr:from>
    <xdr:to>
      <xdr:col>12</xdr:col>
      <xdr:colOff>133350</xdr:colOff>
      <xdr:row>47</xdr:row>
      <xdr:rowOff>0</xdr:rowOff>
    </xdr:to>
    <xdr:sp macro="" textlink="">
      <xdr:nvSpPr>
        <xdr:cNvPr id="40" name="Text Box 41"/>
        <xdr:cNvSpPr txBox="1">
          <a:spLocks noChangeArrowheads="1"/>
        </xdr:cNvSpPr>
      </xdr:nvSpPr>
      <xdr:spPr bwMode="auto">
        <a:xfrm>
          <a:off x="9286875" y="8067675"/>
          <a:ext cx="208597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9</xdr:col>
      <xdr:colOff>0</xdr:colOff>
      <xdr:row>47</xdr:row>
      <xdr:rowOff>0</xdr:rowOff>
    </xdr:from>
    <xdr:to>
      <xdr:col>12</xdr:col>
      <xdr:colOff>133350</xdr:colOff>
      <xdr:row>47</xdr:row>
      <xdr:rowOff>0</xdr:rowOff>
    </xdr:to>
    <xdr:sp macro="" textlink="">
      <xdr:nvSpPr>
        <xdr:cNvPr id="41" name="Text Box 42"/>
        <xdr:cNvSpPr txBox="1">
          <a:spLocks noChangeArrowheads="1"/>
        </xdr:cNvSpPr>
      </xdr:nvSpPr>
      <xdr:spPr bwMode="auto">
        <a:xfrm>
          <a:off x="9286875" y="8067675"/>
          <a:ext cx="208597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9</xdr:col>
      <xdr:colOff>0</xdr:colOff>
      <xdr:row>47</xdr:row>
      <xdr:rowOff>0</xdr:rowOff>
    </xdr:from>
    <xdr:to>
      <xdr:col>12</xdr:col>
      <xdr:colOff>133350</xdr:colOff>
      <xdr:row>47</xdr:row>
      <xdr:rowOff>0</xdr:rowOff>
    </xdr:to>
    <xdr:sp macro="" textlink="">
      <xdr:nvSpPr>
        <xdr:cNvPr id="42" name="Text Box 43"/>
        <xdr:cNvSpPr txBox="1">
          <a:spLocks noChangeArrowheads="1"/>
        </xdr:cNvSpPr>
      </xdr:nvSpPr>
      <xdr:spPr bwMode="auto">
        <a:xfrm>
          <a:off x="9286875" y="8067675"/>
          <a:ext cx="208597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9</xdr:col>
      <xdr:colOff>0</xdr:colOff>
      <xdr:row>47</xdr:row>
      <xdr:rowOff>0</xdr:rowOff>
    </xdr:from>
    <xdr:to>
      <xdr:col>12</xdr:col>
      <xdr:colOff>133350</xdr:colOff>
      <xdr:row>47</xdr:row>
      <xdr:rowOff>0</xdr:rowOff>
    </xdr:to>
    <xdr:sp macro="" textlink="">
      <xdr:nvSpPr>
        <xdr:cNvPr id="43" name="Text Box 44"/>
        <xdr:cNvSpPr txBox="1">
          <a:spLocks noChangeArrowheads="1"/>
        </xdr:cNvSpPr>
      </xdr:nvSpPr>
      <xdr:spPr bwMode="auto">
        <a:xfrm>
          <a:off x="9286875" y="8067675"/>
          <a:ext cx="208597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9</xdr:col>
      <xdr:colOff>0</xdr:colOff>
      <xdr:row>47</xdr:row>
      <xdr:rowOff>0</xdr:rowOff>
    </xdr:from>
    <xdr:to>
      <xdr:col>12</xdr:col>
      <xdr:colOff>133350</xdr:colOff>
      <xdr:row>47</xdr:row>
      <xdr:rowOff>0</xdr:rowOff>
    </xdr:to>
    <xdr:sp macro="" textlink="">
      <xdr:nvSpPr>
        <xdr:cNvPr id="44" name="Text Box 45"/>
        <xdr:cNvSpPr txBox="1">
          <a:spLocks noChangeArrowheads="1"/>
        </xdr:cNvSpPr>
      </xdr:nvSpPr>
      <xdr:spPr bwMode="auto">
        <a:xfrm>
          <a:off x="9286875" y="8067675"/>
          <a:ext cx="208597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9</xdr:col>
      <xdr:colOff>0</xdr:colOff>
      <xdr:row>47</xdr:row>
      <xdr:rowOff>0</xdr:rowOff>
    </xdr:from>
    <xdr:to>
      <xdr:col>12</xdr:col>
      <xdr:colOff>133350</xdr:colOff>
      <xdr:row>47</xdr:row>
      <xdr:rowOff>0</xdr:rowOff>
    </xdr:to>
    <xdr:sp macro="" textlink="">
      <xdr:nvSpPr>
        <xdr:cNvPr id="45" name="Text Box 46"/>
        <xdr:cNvSpPr txBox="1">
          <a:spLocks noChangeArrowheads="1"/>
        </xdr:cNvSpPr>
      </xdr:nvSpPr>
      <xdr:spPr bwMode="auto">
        <a:xfrm>
          <a:off x="9286875" y="8067675"/>
          <a:ext cx="208597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9</xdr:col>
      <xdr:colOff>0</xdr:colOff>
      <xdr:row>47</xdr:row>
      <xdr:rowOff>0</xdr:rowOff>
    </xdr:from>
    <xdr:to>
      <xdr:col>12</xdr:col>
      <xdr:colOff>133350</xdr:colOff>
      <xdr:row>47</xdr:row>
      <xdr:rowOff>0</xdr:rowOff>
    </xdr:to>
    <xdr:sp macro="" textlink="">
      <xdr:nvSpPr>
        <xdr:cNvPr id="46" name="Text Box 47"/>
        <xdr:cNvSpPr txBox="1">
          <a:spLocks noChangeArrowheads="1"/>
        </xdr:cNvSpPr>
      </xdr:nvSpPr>
      <xdr:spPr bwMode="auto">
        <a:xfrm>
          <a:off x="9286875" y="8067675"/>
          <a:ext cx="208597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9</xdr:col>
      <xdr:colOff>0</xdr:colOff>
      <xdr:row>47</xdr:row>
      <xdr:rowOff>0</xdr:rowOff>
    </xdr:from>
    <xdr:to>
      <xdr:col>12</xdr:col>
      <xdr:colOff>133350</xdr:colOff>
      <xdr:row>47</xdr:row>
      <xdr:rowOff>0</xdr:rowOff>
    </xdr:to>
    <xdr:sp macro="" textlink="">
      <xdr:nvSpPr>
        <xdr:cNvPr id="47" name="Text Box 48"/>
        <xdr:cNvSpPr txBox="1">
          <a:spLocks noChangeArrowheads="1"/>
        </xdr:cNvSpPr>
      </xdr:nvSpPr>
      <xdr:spPr bwMode="auto">
        <a:xfrm>
          <a:off x="9286875" y="8067675"/>
          <a:ext cx="208597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13</xdr:col>
      <xdr:colOff>457200</xdr:colOff>
      <xdr:row>54</xdr:row>
      <xdr:rowOff>0</xdr:rowOff>
    </xdr:from>
    <xdr:to>
      <xdr:col>17</xdr:col>
      <xdr:colOff>0</xdr:colOff>
      <xdr:row>54</xdr:row>
      <xdr:rowOff>0</xdr:rowOff>
    </xdr:to>
    <xdr:sp macro="" textlink="">
      <xdr:nvSpPr>
        <xdr:cNvPr id="48" name="Text Box 67"/>
        <xdr:cNvSpPr txBox="1">
          <a:spLocks noChangeArrowheads="1"/>
        </xdr:cNvSpPr>
      </xdr:nvSpPr>
      <xdr:spPr bwMode="auto">
        <a:xfrm>
          <a:off x="12334875" y="9210675"/>
          <a:ext cx="239077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13</xdr:col>
      <xdr:colOff>457200</xdr:colOff>
      <xdr:row>54</xdr:row>
      <xdr:rowOff>0</xdr:rowOff>
    </xdr:from>
    <xdr:to>
      <xdr:col>17</xdr:col>
      <xdr:colOff>0</xdr:colOff>
      <xdr:row>54</xdr:row>
      <xdr:rowOff>0</xdr:rowOff>
    </xdr:to>
    <xdr:sp macro="" textlink="">
      <xdr:nvSpPr>
        <xdr:cNvPr id="49" name="Text Box 68"/>
        <xdr:cNvSpPr txBox="1">
          <a:spLocks noChangeArrowheads="1"/>
        </xdr:cNvSpPr>
      </xdr:nvSpPr>
      <xdr:spPr bwMode="auto">
        <a:xfrm>
          <a:off x="12334875" y="9210675"/>
          <a:ext cx="239077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13</xdr:col>
      <xdr:colOff>457200</xdr:colOff>
      <xdr:row>54</xdr:row>
      <xdr:rowOff>0</xdr:rowOff>
    </xdr:from>
    <xdr:to>
      <xdr:col>17</xdr:col>
      <xdr:colOff>0</xdr:colOff>
      <xdr:row>54</xdr:row>
      <xdr:rowOff>0</xdr:rowOff>
    </xdr:to>
    <xdr:sp macro="" textlink="">
      <xdr:nvSpPr>
        <xdr:cNvPr id="50" name="Text Box 69"/>
        <xdr:cNvSpPr txBox="1">
          <a:spLocks noChangeArrowheads="1"/>
        </xdr:cNvSpPr>
      </xdr:nvSpPr>
      <xdr:spPr bwMode="auto">
        <a:xfrm>
          <a:off x="12334875" y="9210675"/>
          <a:ext cx="239077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13</xdr:col>
      <xdr:colOff>457200</xdr:colOff>
      <xdr:row>54</xdr:row>
      <xdr:rowOff>0</xdr:rowOff>
    </xdr:from>
    <xdr:to>
      <xdr:col>17</xdr:col>
      <xdr:colOff>0</xdr:colOff>
      <xdr:row>54</xdr:row>
      <xdr:rowOff>0</xdr:rowOff>
    </xdr:to>
    <xdr:sp macro="" textlink="">
      <xdr:nvSpPr>
        <xdr:cNvPr id="51" name="Text Box 70"/>
        <xdr:cNvSpPr txBox="1">
          <a:spLocks noChangeArrowheads="1"/>
        </xdr:cNvSpPr>
      </xdr:nvSpPr>
      <xdr:spPr bwMode="auto">
        <a:xfrm>
          <a:off x="12334875" y="9210675"/>
          <a:ext cx="239077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13</xdr:col>
      <xdr:colOff>457200</xdr:colOff>
      <xdr:row>54</xdr:row>
      <xdr:rowOff>0</xdr:rowOff>
    </xdr:from>
    <xdr:to>
      <xdr:col>17</xdr:col>
      <xdr:colOff>0</xdr:colOff>
      <xdr:row>54</xdr:row>
      <xdr:rowOff>0</xdr:rowOff>
    </xdr:to>
    <xdr:sp macro="" textlink="">
      <xdr:nvSpPr>
        <xdr:cNvPr id="52" name="Text Box 71"/>
        <xdr:cNvSpPr txBox="1">
          <a:spLocks noChangeArrowheads="1"/>
        </xdr:cNvSpPr>
      </xdr:nvSpPr>
      <xdr:spPr bwMode="auto">
        <a:xfrm>
          <a:off x="12334875" y="9210675"/>
          <a:ext cx="239077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13</xdr:col>
      <xdr:colOff>457200</xdr:colOff>
      <xdr:row>54</xdr:row>
      <xdr:rowOff>0</xdr:rowOff>
    </xdr:from>
    <xdr:to>
      <xdr:col>17</xdr:col>
      <xdr:colOff>0</xdr:colOff>
      <xdr:row>54</xdr:row>
      <xdr:rowOff>0</xdr:rowOff>
    </xdr:to>
    <xdr:sp macro="" textlink="">
      <xdr:nvSpPr>
        <xdr:cNvPr id="53" name="Text Box 72"/>
        <xdr:cNvSpPr txBox="1">
          <a:spLocks noChangeArrowheads="1"/>
        </xdr:cNvSpPr>
      </xdr:nvSpPr>
      <xdr:spPr bwMode="auto">
        <a:xfrm>
          <a:off x="12334875" y="9210675"/>
          <a:ext cx="239077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13</xdr:col>
      <xdr:colOff>457200</xdr:colOff>
      <xdr:row>54</xdr:row>
      <xdr:rowOff>0</xdr:rowOff>
    </xdr:from>
    <xdr:to>
      <xdr:col>17</xdr:col>
      <xdr:colOff>0</xdr:colOff>
      <xdr:row>54</xdr:row>
      <xdr:rowOff>0</xdr:rowOff>
    </xdr:to>
    <xdr:sp macro="" textlink="">
      <xdr:nvSpPr>
        <xdr:cNvPr id="54" name="Text Box 73"/>
        <xdr:cNvSpPr txBox="1">
          <a:spLocks noChangeArrowheads="1"/>
        </xdr:cNvSpPr>
      </xdr:nvSpPr>
      <xdr:spPr bwMode="auto">
        <a:xfrm>
          <a:off x="12334875" y="9210675"/>
          <a:ext cx="239077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13</xdr:col>
      <xdr:colOff>457200</xdr:colOff>
      <xdr:row>54</xdr:row>
      <xdr:rowOff>0</xdr:rowOff>
    </xdr:from>
    <xdr:to>
      <xdr:col>17</xdr:col>
      <xdr:colOff>0</xdr:colOff>
      <xdr:row>54</xdr:row>
      <xdr:rowOff>0</xdr:rowOff>
    </xdr:to>
    <xdr:sp macro="" textlink="">
      <xdr:nvSpPr>
        <xdr:cNvPr id="55" name="Text Box 74"/>
        <xdr:cNvSpPr txBox="1">
          <a:spLocks noChangeArrowheads="1"/>
        </xdr:cNvSpPr>
      </xdr:nvSpPr>
      <xdr:spPr bwMode="auto">
        <a:xfrm>
          <a:off x="12334875" y="9210675"/>
          <a:ext cx="239077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13</xdr:col>
      <xdr:colOff>457200</xdr:colOff>
      <xdr:row>54</xdr:row>
      <xdr:rowOff>0</xdr:rowOff>
    </xdr:from>
    <xdr:to>
      <xdr:col>17</xdr:col>
      <xdr:colOff>0</xdr:colOff>
      <xdr:row>54</xdr:row>
      <xdr:rowOff>0</xdr:rowOff>
    </xdr:to>
    <xdr:sp macro="" textlink="">
      <xdr:nvSpPr>
        <xdr:cNvPr id="56" name="Text Box 75"/>
        <xdr:cNvSpPr txBox="1">
          <a:spLocks noChangeArrowheads="1"/>
        </xdr:cNvSpPr>
      </xdr:nvSpPr>
      <xdr:spPr bwMode="auto">
        <a:xfrm>
          <a:off x="12334875" y="9210675"/>
          <a:ext cx="239077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9</xdr:col>
      <xdr:colOff>0</xdr:colOff>
      <xdr:row>61</xdr:row>
      <xdr:rowOff>0</xdr:rowOff>
    </xdr:from>
    <xdr:to>
      <xdr:col>12</xdr:col>
      <xdr:colOff>133350</xdr:colOff>
      <xdr:row>61</xdr:row>
      <xdr:rowOff>0</xdr:rowOff>
    </xdr:to>
    <xdr:sp macro="" textlink="">
      <xdr:nvSpPr>
        <xdr:cNvPr id="57" name="Text Box 76"/>
        <xdr:cNvSpPr txBox="1">
          <a:spLocks noChangeArrowheads="1"/>
        </xdr:cNvSpPr>
      </xdr:nvSpPr>
      <xdr:spPr bwMode="auto">
        <a:xfrm>
          <a:off x="9286875" y="10353675"/>
          <a:ext cx="208597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9</xdr:col>
      <xdr:colOff>0</xdr:colOff>
      <xdr:row>61</xdr:row>
      <xdr:rowOff>0</xdr:rowOff>
    </xdr:from>
    <xdr:to>
      <xdr:col>12</xdr:col>
      <xdr:colOff>133350</xdr:colOff>
      <xdr:row>61</xdr:row>
      <xdr:rowOff>0</xdr:rowOff>
    </xdr:to>
    <xdr:sp macro="" textlink="">
      <xdr:nvSpPr>
        <xdr:cNvPr id="58" name="Text Box 77"/>
        <xdr:cNvSpPr txBox="1">
          <a:spLocks noChangeArrowheads="1"/>
        </xdr:cNvSpPr>
      </xdr:nvSpPr>
      <xdr:spPr bwMode="auto">
        <a:xfrm>
          <a:off x="9286875" y="10353675"/>
          <a:ext cx="208597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9</xdr:col>
      <xdr:colOff>0</xdr:colOff>
      <xdr:row>61</xdr:row>
      <xdr:rowOff>0</xdr:rowOff>
    </xdr:from>
    <xdr:to>
      <xdr:col>12</xdr:col>
      <xdr:colOff>133350</xdr:colOff>
      <xdr:row>61</xdr:row>
      <xdr:rowOff>0</xdr:rowOff>
    </xdr:to>
    <xdr:sp macro="" textlink="">
      <xdr:nvSpPr>
        <xdr:cNvPr id="59" name="Text Box 78"/>
        <xdr:cNvSpPr txBox="1">
          <a:spLocks noChangeArrowheads="1"/>
        </xdr:cNvSpPr>
      </xdr:nvSpPr>
      <xdr:spPr bwMode="auto">
        <a:xfrm>
          <a:off x="9286875" y="10353675"/>
          <a:ext cx="208597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9</xdr:col>
      <xdr:colOff>0</xdr:colOff>
      <xdr:row>61</xdr:row>
      <xdr:rowOff>0</xdr:rowOff>
    </xdr:from>
    <xdr:to>
      <xdr:col>12</xdr:col>
      <xdr:colOff>133350</xdr:colOff>
      <xdr:row>61</xdr:row>
      <xdr:rowOff>0</xdr:rowOff>
    </xdr:to>
    <xdr:sp macro="" textlink="">
      <xdr:nvSpPr>
        <xdr:cNvPr id="60" name="Text Box 79"/>
        <xdr:cNvSpPr txBox="1">
          <a:spLocks noChangeArrowheads="1"/>
        </xdr:cNvSpPr>
      </xdr:nvSpPr>
      <xdr:spPr bwMode="auto">
        <a:xfrm>
          <a:off x="9286875" y="10353675"/>
          <a:ext cx="208597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9</xdr:col>
      <xdr:colOff>0</xdr:colOff>
      <xdr:row>61</xdr:row>
      <xdr:rowOff>0</xdr:rowOff>
    </xdr:from>
    <xdr:to>
      <xdr:col>12</xdr:col>
      <xdr:colOff>133350</xdr:colOff>
      <xdr:row>61</xdr:row>
      <xdr:rowOff>0</xdr:rowOff>
    </xdr:to>
    <xdr:sp macro="" textlink="">
      <xdr:nvSpPr>
        <xdr:cNvPr id="61" name="Text Box 80"/>
        <xdr:cNvSpPr txBox="1">
          <a:spLocks noChangeArrowheads="1"/>
        </xdr:cNvSpPr>
      </xdr:nvSpPr>
      <xdr:spPr bwMode="auto">
        <a:xfrm>
          <a:off x="9286875" y="10353675"/>
          <a:ext cx="208597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9</xdr:col>
      <xdr:colOff>0</xdr:colOff>
      <xdr:row>61</xdr:row>
      <xdr:rowOff>0</xdr:rowOff>
    </xdr:from>
    <xdr:to>
      <xdr:col>12</xdr:col>
      <xdr:colOff>133350</xdr:colOff>
      <xdr:row>61</xdr:row>
      <xdr:rowOff>0</xdr:rowOff>
    </xdr:to>
    <xdr:sp macro="" textlink="">
      <xdr:nvSpPr>
        <xdr:cNvPr id="62" name="Text Box 81"/>
        <xdr:cNvSpPr txBox="1">
          <a:spLocks noChangeArrowheads="1"/>
        </xdr:cNvSpPr>
      </xdr:nvSpPr>
      <xdr:spPr bwMode="auto">
        <a:xfrm>
          <a:off x="9286875" y="10353675"/>
          <a:ext cx="208597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9</xdr:col>
      <xdr:colOff>0</xdr:colOff>
      <xdr:row>61</xdr:row>
      <xdr:rowOff>0</xdr:rowOff>
    </xdr:from>
    <xdr:to>
      <xdr:col>12</xdr:col>
      <xdr:colOff>133350</xdr:colOff>
      <xdr:row>61</xdr:row>
      <xdr:rowOff>0</xdr:rowOff>
    </xdr:to>
    <xdr:sp macro="" textlink="">
      <xdr:nvSpPr>
        <xdr:cNvPr id="63" name="Text Box 82"/>
        <xdr:cNvSpPr txBox="1">
          <a:spLocks noChangeArrowheads="1"/>
        </xdr:cNvSpPr>
      </xdr:nvSpPr>
      <xdr:spPr bwMode="auto">
        <a:xfrm>
          <a:off x="9286875" y="10353675"/>
          <a:ext cx="208597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9</xdr:col>
      <xdr:colOff>0</xdr:colOff>
      <xdr:row>61</xdr:row>
      <xdr:rowOff>0</xdr:rowOff>
    </xdr:from>
    <xdr:to>
      <xdr:col>12</xdr:col>
      <xdr:colOff>133350</xdr:colOff>
      <xdr:row>61</xdr:row>
      <xdr:rowOff>0</xdr:rowOff>
    </xdr:to>
    <xdr:sp macro="" textlink="">
      <xdr:nvSpPr>
        <xdr:cNvPr id="64" name="Text Box 83"/>
        <xdr:cNvSpPr txBox="1">
          <a:spLocks noChangeArrowheads="1"/>
        </xdr:cNvSpPr>
      </xdr:nvSpPr>
      <xdr:spPr bwMode="auto">
        <a:xfrm>
          <a:off x="9286875" y="10353675"/>
          <a:ext cx="208597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9</xdr:col>
      <xdr:colOff>0</xdr:colOff>
      <xdr:row>61</xdr:row>
      <xdr:rowOff>0</xdr:rowOff>
    </xdr:from>
    <xdr:to>
      <xdr:col>12</xdr:col>
      <xdr:colOff>133350</xdr:colOff>
      <xdr:row>61</xdr:row>
      <xdr:rowOff>0</xdr:rowOff>
    </xdr:to>
    <xdr:sp macro="" textlink="">
      <xdr:nvSpPr>
        <xdr:cNvPr id="65" name="Text Box 84"/>
        <xdr:cNvSpPr txBox="1">
          <a:spLocks noChangeArrowheads="1"/>
        </xdr:cNvSpPr>
      </xdr:nvSpPr>
      <xdr:spPr bwMode="auto">
        <a:xfrm>
          <a:off x="9286875" y="10353675"/>
          <a:ext cx="208597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13</xdr:col>
      <xdr:colOff>457200</xdr:colOff>
      <xdr:row>68</xdr:row>
      <xdr:rowOff>0</xdr:rowOff>
    </xdr:from>
    <xdr:to>
      <xdr:col>17</xdr:col>
      <xdr:colOff>0</xdr:colOff>
      <xdr:row>68</xdr:row>
      <xdr:rowOff>0</xdr:rowOff>
    </xdr:to>
    <xdr:sp macro="" textlink="">
      <xdr:nvSpPr>
        <xdr:cNvPr id="66" name="Text Box 85"/>
        <xdr:cNvSpPr txBox="1">
          <a:spLocks noChangeArrowheads="1"/>
        </xdr:cNvSpPr>
      </xdr:nvSpPr>
      <xdr:spPr bwMode="auto">
        <a:xfrm>
          <a:off x="12334875" y="11496675"/>
          <a:ext cx="239077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13</xdr:col>
      <xdr:colOff>457200</xdr:colOff>
      <xdr:row>68</xdr:row>
      <xdr:rowOff>0</xdr:rowOff>
    </xdr:from>
    <xdr:to>
      <xdr:col>17</xdr:col>
      <xdr:colOff>0</xdr:colOff>
      <xdr:row>68</xdr:row>
      <xdr:rowOff>0</xdr:rowOff>
    </xdr:to>
    <xdr:sp macro="" textlink="">
      <xdr:nvSpPr>
        <xdr:cNvPr id="67" name="Text Box 86"/>
        <xdr:cNvSpPr txBox="1">
          <a:spLocks noChangeArrowheads="1"/>
        </xdr:cNvSpPr>
      </xdr:nvSpPr>
      <xdr:spPr bwMode="auto">
        <a:xfrm>
          <a:off x="12334875" y="11496675"/>
          <a:ext cx="239077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13</xdr:col>
      <xdr:colOff>457200</xdr:colOff>
      <xdr:row>68</xdr:row>
      <xdr:rowOff>0</xdr:rowOff>
    </xdr:from>
    <xdr:to>
      <xdr:col>17</xdr:col>
      <xdr:colOff>0</xdr:colOff>
      <xdr:row>68</xdr:row>
      <xdr:rowOff>0</xdr:rowOff>
    </xdr:to>
    <xdr:sp macro="" textlink="">
      <xdr:nvSpPr>
        <xdr:cNvPr id="68" name="Text Box 87"/>
        <xdr:cNvSpPr txBox="1">
          <a:spLocks noChangeArrowheads="1"/>
        </xdr:cNvSpPr>
      </xdr:nvSpPr>
      <xdr:spPr bwMode="auto">
        <a:xfrm>
          <a:off x="12334875" y="11496675"/>
          <a:ext cx="239077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13</xdr:col>
      <xdr:colOff>457200</xdr:colOff>
      <xdr:row>68</xdr:row>
      <xdr:rowOff>0</xdr:rowOff>
    </xdr:from>
    <xdr:to>
      <xdr:col>17</xdr:col>
      <xdr:colOff>0</xdr:colOff>
      <xdr:row>68</xdr:row>
      <xdr:rowOff>0</xdr:rowOff>
    </xdr:to>
    <xdr:sp macro="" textlink="">
      <xdr:nvSpPr>
        <xdr:cNvPr id="69" name="Text Box 88"/>
        <xdr:cNvSpPr txBox="1">
          <a:spLocks noChangeArrowheads="1"/>
        </xdr:cNvSpPr>
      </xdr:nvSpPr>
      <xdr:spPr bwMode="auto">
        <a:xfrm>
          <a:off x="12334875" y="11496675"/>
          <a:ext cx="239077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13</xdr:col>
      <xdr:colOff>457200</xdr:colOff>
      <xdr:row>68</xdr:row>
      <xdr:rowOff>0</xdr:rowOff>
    </xdr:from>
    <xdr:to>
      <xdr:col>17</xdr:col>
      <xdr:colOff>0</xdr:colOff>
      <xdr:row>68</xdr:row>
      <xdr:rowOff>0</xdr:rowOff>
    </xdr:to>
    <xdr:sp macro="" textlink="">
      <xdr:nvSpPr>
        <xdr:cNvPr id="70" name="Text Box 89"/>
        <xdr:cNvSpPr txBox="1">
          <a:spLocks noChangeArrowheads="1"/>
        </xdr:cNvSpPr>
      </xdr:nvSpPr>
      <xdr:spPr bwMode="auto">
        <a:xfrm>
          <a:off x="12334875" y="11496675"/>
          <a:ext cx="239077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13</xdr:col>
      <xdr:colOff>457200</xdr:colOff>
      <xdr:row>68</xdr:row>
      <xdr:rowOff>0</xdr:rowOff>
    </xdr:from>
    <xdr:to>
      <xdr:col>17</xdr:col>
      <xdr:colOff>0</xdr:colOff>
      <xdr:row>68</xdr:row>
      <xdr:rowOff>0</xdr:rowOff>
    </xdr:to>
    <xdr:sp macro="" textlink="">
      <xdr:nvSpPr>
        <xdr:cNvPr id="71" name="Text Box 90"/>
        <xdr:cNvSpPr txBox="1">
          <a:spLocks noChangeArrowheads="1"/>
        </xdr:cNvSpPr>
      </xdr:nvSpPr>
      <xdr:spPr bwMode="auto">
        <a:xfrm>
          <a:off x="12334875" y="11496675"/>
          <a:ext cx="239077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13</xdr:col>
      <xdr:colOff>457200</xdr:colOff>
      <xdr:row>68</xdr:row>
      <xdr:rowOff>0</xdr:rowOff>
    </xdr:from>
    <xdr:to>
      <xdr:col>17</xdr:col>
      <xdr:colOff>0</xdr:colOff>
      <xdr:row>68</xdr:row>
      <xdr:rowOff>0</xdr:rowOff>
    </xdr:to>
    <xdr:sp macro="" textlink="">
      <xdr:nvSpPr>
        <xdr:cNvPr id="72" name="Text Box 91"/>
        <xdr:cNvSpPr txBox="1">
          <a:spLocks noChangeArrowheads="1"/>
        </xdr:cNvSpPr>
      </xdr:nvSpPr>
      <xdr:spPr bwMode="auto">
        <a:xfrm>
          <a:off x="12334875" y="11496675"/>
          <a:ext cx="239077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13</xdr:col>
      <xdr:colOff>457200</xdr:colOff>
      <xdr:row>68</xdr:row>
      <xdr:rowOff>0</xdr:rowOff>
    </xdr:from>
    <xdr:to>
      <xdr:col>17</xdr:col>
      <xdr:colOff>0</xdr:colOff>
      <xdr:row>68</xdr:row>
      <xdr:rowOff>0</xdr:rowOff>
    </xdr:to>
    <xdr:sp macro="" textlink="">
      <xdr:nvSpPr>
        <xdr:cNvPr id="73" name="Text Box 92"/>
        <xdr:cNvSpPr txBox="1">
          <a:spLocks noChangeArrowheads="1"/>
        </xdr:cNvSpPr>
      </xdr:nvSpPr>
      <xdr:spPr bwMode="auto">
        <a:xfrm>
          <a:off x="12334875" y="11496675"/>
          <a:ext cx="239077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13</xdr:col>
      <xdr:colOff>457200</xdr:colOff>
      <xdr:row>68</xdr:row>
      <xdr:rowOff>0</xdr:rowOff>
    </xdr:from>
    <xdr:to>
      <xdr:col>17</xdr:col>
      <xdr:colOff>0</xdr:colOff>
      <xdr:row>68</xdr:row>
      <xdr:rowOff>0</xdr:rowOff>
    </xdr:to>
    <xdr:sp macro="" textlink="">
      <xdr:nvSpPr>
        <xdr:cNvPr id="74" name="Text Box 93"/>
        <xdr:cNvSpPr txBox="1">
          <a:spLocks noChangeArrowheads="1"/>
        </xdr:cNvSpPr>
      </xdr:nvSpPr>
      <xdr:spPr bwMode="auto">
        <a:xfrm>
          <a:off x="12334875" y="11496675"/>
          <a:ext cx="239077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9</xdr:col>
      <xdr:colOff>0</xdr:colOff>
      <xdr:row>75</xdr:row>
      <xdr:rowOff>0</xdr:rowOff>
    </xdr:from>
    <xdr:to>
      <xdr:col>12</xdr:col>
      <xdr:colOff>133350</xdr:colOff>
      <xdr:row>75</xdr:row>
      <xdr:rowOff>0</xdr:rowOff>
    </xdr:to>
    <xdr:sp macro="" textlink="">
      <xdr:nvSpPr>
        <xdr:cNvPr id="75" name="Text Box 94"/>
        <xdr:cNvSpPr txBox="1">
          <a:spLocks noChangeArrowheads="1"/>
        </xdr:cNvSpPr>
      </xdr:nvSpPr>
      <xdr:spPr bwMode="auto">
        <a:xfrm>
          <a:off x="9286875" y="12639675"/>
          <a:ext cx="208597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9</xdr:col>
      <xdr:colOff>0</xdr:colOff>
      <xdr:row>75</xdr:row>
      <xdr:rowOff>0</xdr:rowOff>
    </xdr:from>
    <xdr:to>
      <xdr:col>12</xdr:col>
      <xdr:colOff>133350</xdr:colOff>
      <xdr:row>75</xdr:row>
      <xdr:rowOff>0</xdr:rowOff>
    </xdr:to>
    <xdr:sp macro="" textlink="">
      <xdr:nvSpPr>
        <xdr:cNvPr id="76" name="Text Box 95"/>
        <xdr:cNvSpPr txBox="1">
          <a:spLocks noChangeArrowheads="1"/>
        </xdr:cNvSpPr>
      </xdr:nvSpPr>
      <xdr:spPr bwMode="auto">
        <a:xfrm>
          <a:off x="9286875" y="12639675"/>
          <a:ext cx="208597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9</xdr:col>
      <xdr:colOff>0</xdr:colOff>
      <xdr:row>75</xdr:row>
      <xdr:rowOff>0</xdr:rowOff>
    </xdr:from>
    <xdr:to>
      <xdr:col>12</xdr:col>
      <xdr:colOff>133350</xdr:colOff>
      <xdr:row>75</xdr:row>
      <xdr:rowOff>0</xdr:rowOff>
    </xdr:to>
    <xdr:sp macro="" textlink="">
      <xdr:nvSpPr>
        <xdr:cNvPr id="77" name="Text Box 96"/>
        <xdr:cNvSpPr txBox="1">
          <a:spLocks noChangeArrowheads="1"/>
        </xdr:cNvSpPr>
      </xdr:nvSpPr>
      <xdr:spPr bwMode="auto">
        <a:xfrm>
          <a:off x="9286875" y="12639675"/>
          <a:ext cx="208597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9</xdr:col>
      <xdr:colOff>0</xdr:colOff>
      <xdr:row>75</xdr:row>
      <xdr:rowOff>0</xdr:rowOff>
    </xdr:from>
    <xdr:to>
      <xdr:col>12</xdr:col>
      <xdr:colOff>133350</xdr:colOff>
      <xdr:row>75</xdr:row>
      <xdr:rowOff>0</xdr:rowOff>
    </xdr:to>
    <xdr:sp macro="" textlink="">
      <xdr:nvSpPr>
        <xdr:cNvPr id="78" name="Text Box 97"/>
        <xdr:cNvSpPr txBox="1">
          <a:spLocks noChangeArrowheads="1"/>
        </xdr:cNvSpPr>
      </xdr:nvSpPr>
      <xdr:spPr bwMode="auto">
        <a:xfrm>
          <a:off x="9286875" y="12639675"/>
          <a:ext cx="208597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9</xdr:col>
      <xdr:colOff>0</xdr:colOff>
      <xdr:row>75</xdr:row>
      <xdr:rowOff>0</xdr:rowOff>
    </xdr:from>
    <xdr:to>
      <xdr:col>12</xdr:col>
      <xdr:colOff>133350</xdr:colOff>
      <xdr:row>75</xdr:row>
      <xdr:rowOff>0</xdr:rowOff>
    </xdr:to>
    <xdr:sp macro="" textlink="">
      <xdr:nvSpPr>
        <xdr:cNvPr id="79" name="Text Box 98"/>
        <xdr:cNvSpPr txBox="1">
          <a:spLocks noChangeArrowheads="1"/>
        </xdr:cNvSpPr>
      </xdr:nvSpPr>
      <xdr:spPr bwMode="auto">
        <a:xfrm>
          <a:off x="9286875" y="12639675"/>
          <a:ext cx="208597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9</xdr:col>
      <xdr:colOff>0</xdr:colOff>
      <xdr:row>75</xdr:row>
      <xdr:rowOff>0</xdr:rowOff>
    </xdr:from>
    <xdr:to>
      <xdr:col>12</xdr:col>
      <xdr:colOff>133350</xdr:colOff>
      <xdr:row>75</xdr:row>
      <xdr:rowOff>0</xdr:rowOff>
    </xdr:to>
    <xdr:sp macro="" textlink="">
      <xdr:nvSpPr>
        <xdr:cNvPr id="80" name="Text Box 99"/>
        <xdr:cNvSpPr txBox="1">
          <a:spLocks noChangeArrowheads="1"/>
        </xdr:cNvSpPr>
      </xdr:nvSpPr>
      <xdr:spPr bwMode="auto">
        <a:xfrm>
          <a:off x="9286875" y="12639675"/>
          <a:ext cx="208597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9</xdr:col>
      <xdr:colOff>0</xdr:colOff>
      <xdr:row>75</xdr:row>
      <xdr:rowOff>0</xdr:rowOff>
    </xdr:from>
    <xdr:to>
      <xdr:col>12</xdr:col>
      <xdr:colOff>133350</xdr:colOff>
      <xdr:row>75</xdr:row>
      <xdr:rowOff>0</xdr:rowOff>
    </xdr:to>
    <xdr:sp macro="" textlink="">
      <xdr:nvSpPr>
        <xdr:cNvPr id="81" name="Text Box 100"/>
        <xdr:cNvSpPr txBox="1">
          <a:spLocks noChangeArrowheads="1"/>
        </xdr:cNvSpPr>
      </xdr:nvSpPr>
      <xdr:spPr bwMode="auto">
        <a:xfrm>
          <a:off x="9286875" y="12639675"/>
          <a:ext cx="208597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9</xdr:col>
      <xdr:colOff>0</xdr:colOff>
      <xdr:row>75</xdr:row>
      <xdr:rowOff>0</xdr:rowOff>
    </xdr:from>
    <xdr:to>
      <xdr:col>12</xdr:col>
      <xdr:colOff>133350</xdr:colOff>
      <xdr:row>75</xdr:row>
      <xdr:rowOff>0</xdr:rowOff>
    </xdr:to>
    <xdr:sp macro="" textlink="">
      <xdr:nvSpPr>
        <xdr:cNvPr id="82" name="Text Box 101"/>
        <xdr:cNvSpPr txBox="1">
          <a:spLocks noChangeArrowheads="1"/>
        </xdr:cNvSpPr>
      </xdr:nvSpPr>
      <xdr:spPr bwMode="auto">
        <a:xfrm>
          <a:off x="9286875" y="12639675"/>
          <a:ext cx="208597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9</xdr:col>
      <xdr:colOff>0</xdr:colOff>
      <xdr:row>75</xdr:row>
      <xdr:rowOff>0</xdr:rowOff>
    </xdr:from>
    <xdr:to>
      <xdr:col>12</xdr:col>
      <xdr:colOff>133350</xdr:colOff>
      <xdr:row>75</xdr:row>
      <xdr:rowOff>0</xdr:rowOff>
    </xdr:to>
    <xdr:sp macro="" textlink="">
      <xdr:nvSpPr>
        <xdr:cNvPr id="83" name="Text Box 102"/>
        <xdr:cNvSpPr txBox="1">
          <a:spLocks noChangeArrowheads="1"/>
        </xdr:cNvSpPr>
      </xdr:nvSpPr>
      <xdr:spPr bwMode="auto">
        <a:xfrm>
          <a:off x="9286875" y="12639675"/>
          <a:ext cx="208597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2457450</xdr:colOff>
      <xdr:row>4</xdr:row>
      <xdr:rowOff>9525</xdr:rowOff>
    </xdr:to>
    <xdr:pic>
      <xdr:nvPicPr>
        <xdr:cNvPr id="2" name="Picture 1" descr="Logo Pifi"/>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457450" cy="70485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345"/>
  <sheetViews>
    <sheetView tabSelected="1" view="pageBreakPreview" zoomScale="115" zoomScaleNormal="100" zoomScaleSheetLayoutView="115" workbookViewId="0">
      <selection activeCell="A308" sqref="A308"/>
    </sheetView>
  </sheetViews>
  <sheetFormatPr baseColWidth="10" defaultRowHeight="14.25" x14ac:dyDescent="0.2"/>
  <cols>
    <col min="1" max="1" width="61.375" style="2" customWidth="1"/>
    <col min="2" max="6" width="5.625" customWidth="1"/>
    <col min="7" max="7" width="6.125" bestFit="1" customWidth="1"/>
    <col min="8" max="8" width="8" bestFit="1" customWidth="1"/>
    <col min="9" max="14" width="5.625" customWidth="1"/>
    <col min="15" max="15" width="7.25" bestFit="1" customWidth="1"/>
    <col min="16" max="16" width="8" bestFit="1" customWidth="1"/>
    <col min="17" max="20" width="5.625" customWidth="1"/>
    <col min="21" max="21" width="6.75" bestFit="1" customWidth="1"/>
    <col min="22" max="22" width="6.875" bestFit="1" customWidth="1"/>
    <col min="23" max="23" width="5.125" bestFit="1" customWidth="1"/>
    <col min="24" max="24" width="8" bestFit="1" customWidth="1"/>
    <col min="25" max="25" width="6" customWidth="1"/>
  </cols>
  <sheetData>
    <row r="1" spans="1:25" x14ac:dyDescent="0.2">
      <c r="A1" s="1" t="s">
        <v>0</v>
      </c>
    </row>
    <row r="2" spans="1:25" ht="15.75" x14ac:dyDescent="0.25">
      <c r="B2" s="454" t="s">
        <v>1</v>
      </c>
      <c r="C2" s="454"/>
      <c r="D2" s="454"/>
      <c r="E2" s="454"/>
      <c r="F2" s="454"/>
      <c r="G2" s="454"/>
      <c r="H2" s="454"/>
      <c r="I2" s="454"/>
      <c r="J2" s="454"/>
      <c r="K2" s="454"/>
      <c r="L2" s="454"/>
      <c r="M2" s="454"/>
      <c r="N2" s="454"/>
      <c r="O2" s="454"/>
      <c r="P2" s="454"/>
      <c r="Q2" s="454"/>
      <c r="R2" s="454"/>
      <c r="S2" s="454"/>
      <c r="T2" s="454"/>
      <c r="U2" s="454"/>
    </row>
    <row r="3" spans="1:25" x14ac:dyDescent="0.2">
      <c r="C3" s="3"/>
      <c r="D3" s="3"/>
      <c r="E3" s="3"/>
      <c r="F3" s="3"/>
      <c r="G3" s="3"/>
      <c r="H3" s="3"/>
      <c r="I3" s="3"/>
      <c r="J3" s="3"/>
      <c r="K3" s="3"/>
      <c r="L3" s="3"/>
      <c r="M3" s="3"/>
      <c r="N3" s="3"/>
      <c r="O3" s="3"/>
      <c r="P3" s="3"/>
    </row>
    <row r="4" spans="1:25" x14ac:dyDescent="0.2">
      <c r="B4" s="3"/>
      <c r="C4" s="3"/>
      <c r="D4" s="3"/>
      <c r="E4" s="3"/>
      <c r="F4" s="3"/>
      <c r="G4" s="3"/>
      <c r="H4" s="3"/>
      <c r="I4" s="3"/>
      <c r="J4" s="3"/>
      <c r="K4" s="3"/>
      <c r="L4" s="3"/>
      <c r="M4" s="3"/>
      <c r="N4" s="3"/>
      <c r="O4" s="3"/>
      <c r="P4" s="3"/>
    </row>
    <row r="5" spans="1:25" x14ac:dyDescent="0.2">
      <c r="D5" s="455" t="s">
        <v>2</v>
      </c>
      <c r="E5" s="455"/>
      <c r="F5" s="455"/>
      <c r="G5" s="455"/>
      <c r="H5" s="455"/>
      <c r="I5" s="456"/>
      <c r="J5" s="456"/>
      <c r="K5" s="456"/>
      <c r="L5" s="456"/>
      <c r="M5" s="456"/>
      <c r="N5" s="456"/>
      <c r="O5" s="456"/>
      <c r="P5" s="456"/>
      <c r="Q5" s="456"/>
      <c r="R5" s="456"/>
      <c r="S5" s="456"/>
      <c r="T5" s="456"/>
      <c r="U5" s="456"/>
    </row>
    <row r="7" spans="1:25" x14ac:dyDescent="0.2">
      <c r="A7" s="457" t="s">
        <v>3</v>
      </c>
      <c r="B7" s="458"/>
      <c r="C7" s="458"/>
      <c r="D7" s="458"/>
      <c r="E7" s="458"/>
      <c r="F7" s="458"/>
      <c r="G7" s="458"/>
      <c r="H7" s="458"/>
      <c r="I7" s="458"/>
      <c r="J7" s="458"/>
      <c r="K7" s="458"/>
      <c r="L7" s="458"/>
      <c r="M7" s="458"/>
      <c r="N7" s="458"/>
      <c r="O7" s="458"/>
      <c r="P7" s="458"/>
      <c r="Q7" s="458"/>
      <c r="R7" s="458"/>
      <c r="S7" s="458"/>
      <c r="T7" s="458"/>
      <c r="U7" s="458"/>
      <c r="V7" s="458"/>
      <c r="W7" s="458"/>
      <c r="X7" s="458"/>
      <c r="Y7" s="459"/>
    </row>
    <row r="8" spans="1:25" x14ac:dyDescent="0.2">
      <c r="A8" s="460" t="s">
        <v>4</v>
      </c>
      <c r="B8" s="462" t="s">
        <v>5</v>
      </c>
      <c r="C8" s="463"/>
      <c r="D8" s="463"/>
      <c r="E8" s="463"/>
      <c r="F8" s="463"/>
      <c r="G8" s="463"/>
      <c r="H8" s="463"/>
      <c r="I8" s="464"/>
      <c r="J8" s="462" t="s">
        <v>6</v>
      </c>
      <c r="K8" s="463"/>
      <c r="L8" s="463"/>
      <c r="M8" s="463"/>
      <c r="N8" s="463"/>
      <c r="O8" s="463"/>
      <c r="P8" s="463"/>
      <c r="Q8" s="464"/>
      <c r="R8" s="462" t="s">
        <v>7</v>
      </c>
      <c r="S8" s="463"/>
      <c r="T8" s="463"/>
      <c r="U8" s="463"/>
      <c r="V8" s="463"/>
      <c r="W8" s="463"/>
      <c r="X8" s="463"/>
      <c r="Y8" s="464"/>
    </row>
    <row r="9" spans="1:25" x14ac:dyDescent="0.2">
      <c r="A9" s="461"/>
      <c r="B9" s="453">
        <v>2006</v>
      </c>
      <c r="C9" s="453">
        <v>2007</v>
      </c>
      <c r="D9" s="453">
        <v>2008</v>
      </c>
      <c r="E9" s="453">
        <v>2009</v>
      </c>
      <c r="F9" s="453">
        <v>2010</v>
      </c>
      <c r="G9" s="450">
        <v>2011</v>
      </c>
      <c r="H9" s="450"/>
      <c r="I9" s="451">
        <v>2012</v>
      </c>
      <c r="J9" s="453">
        <v>2006</v>
      </c>
      <c r="K9" s="453">
        <v>2007</v>
      </c>
      <c r="L9" s="453">
        <v>2008</v>
      </c>
      <c r="M9" s="453">
        <v>2009</v>
      </c>
      <c r="N9" s="453">
        <v>2010</v>
      </c>
      <c r="O9" s="450">
        <v>2011</v>
      </c>
      <c r="P9" s="450"/>
      <c r="Q9" s="451">
        <v>2012</v>
      </c>
      <c r="R9" s="453">
        <v>2006</v>
      </c>
      <c r="S9" s="453">
        <v>2007</v>
      </c>
      <c r="T9" s="453">
        <v>2008</v>
      </c>
      <c r="U9" s="453">
        <v>2009</v>
      </c>
      <c r="V9" s="453">
        <v>2010</v>
      </c>
      <c r="W9" s="450">
        <v>2011</v>
      </c>
      <c r="X9" s="450"/>
      <c r="Y9" s="451">
        <v>2012</v>
      </c>
    </row>
    <row r="10" spans="1:25" x14ac:dyDescent="0.2">
      <c r="A10" s="4" t="s">
        <v>8</v>
      </c>
      <c r="B10" s="453"/>
      <c r="C10" s="453"/>
      <c r="D10" s="453"/>
      <c r="E10" s="453"/>
      <c r="F10" s="453"/>
      <c r="G10" s="5" t="str">
        <f>+$A$1</f>
        <v>Marzo</v>
      </c>
      <c r="H10" s="5" t="s">
        <v>9</v>
      </c>
      <c r="I10" s="452"/>
      <c r="J10" s="453"/>
      <c r="K10" s="453"/>
      <c r="L10" s="453"/>
      <c r="M10" s="453"/>
      <c r="N10" s="453"/>
      <c r="O10" s="5" t="str">
        <f>+$A$1</f>
        <v>Marzo</v>
      </c>
      <c r="P10" s="5" t="s">
        <v>9</v>
      </c>
      <c r="Q10" s="452"/>
      <c r="R10" s="453"/>
      <c r="S10" s="453"/>
      <c r="T10" s="453"/>
      <c r="U10" s="453"/>
      <c r="V10" s="453"/>
      <c r="W10" s="5" t="str">
        <f>+$A$1</f>
        <v>Marzo</v>
      </c>
      <c r="X10" s="5" t="s">
        <v>9</v>
      </c>
      <c r="Y10" s="452"/>
    </row>
    <row r="11" spans="1:25" ht="15.75" x14ac:dyDescent="0.2">
      <c r="A11" s="6" t="s">
        <v>10</v>
      </c>
      <c r="B11" s="7"/>
      <c r="C11" s="7"/>
      <c r="D11" s="7"/>
      <c r="E11" s="7"/>
      <c r="F11" s="7"/>
      <c r="G11" s="7"/>
      <c r="H11" s="7"/>
      <c r="I11" s="7"/>
      <c r="J11" s="7"/>
      <c r="K11" s="7"/>
      <c r="L11" s="7"/>
      <c r="M11" s="7"/>
      <c r="N11" s="7"/>
      <c r="O11" s="7"/>
      <c r="P11" s="7"/>
      <c r="Q11" s="8"/>
      <c r="R11" s="7"/>
      <c r="S11" s="7"/>
      <c r="T11" s="7"/>
      <c r="U11" s="7"/>
      <c r="V11" s="8"/>
      <c r="W11" s="8"/>
      <c r="X11" s="8"/>
      <c r="Y11" s="9"/>
    </row>
    <row r="12" spans="1:25" x14ac:dyDescent="0.2">
      <c r="A12" s="10" t="s">
        <v>11</v>
      </c>
      <c r="B12" s="11"/>
      <c r="C12" s="11"/>
      <c r="D12" s="11"/>
      <c r="E12" s="11"/>
      <c r="F12" s="11"/>
      <c r="G12" s="11"/>
      <c r="H12" s="11"/>
      <c r="I12" s="11"/>
      <c r="J12" s="11"/>
      <c r="K12" s="12"/>
      <c r="L12" s="11"/>
      <c r="M12" s="11"/>
      <c r="N12" s="11"/>
      <c r="O12" s="11"/>
      <c r="P12" s="11"/>
      <c r="Q12" s="12"/>
      <c r="R12" s="12"/>
      <c r="S12" s="12"/>
      <c r="T12" s="13"/>
      <c r="U12" s="13"/>
      <c r="V12" s="13"/>
      <c r="W12" s="13"/>
      <c r="X12" s="13"/>
      <c r="Y12" s="14"/>
    </row>
    <row r="13" spans="1:25" x14ac:dyDescent="0.2">
      <c r="A13" s="15"/>
      <c r="B13" s="16"/>
      <c r="C13" s="16"/>
      <c r="D13" s="16"/>
      <c r="E13" s="16"/>
      <c r="F13" s="16"/>
      <c r="G13" s="16"/>
      <c r="H13" s="16"/>
      <c r="I13" s="16"/>
      <c r="J13" s="16"/>
      <c r="K13" s="17"/>
      <c r="L13" s="16"/>
      <c r="M13" s="16"/>
      <c r="N13" s="16"/>
      <c r="O13" s="16"/>
      <c r="P13" s="16"/>
      <c r="Q13" s="17"/>
      <c r="R13" s="17"/>
      <c r="S13" s="17"/>
      <c r="T13" s="18"/>
      <c r="U13" s="18"/>
      <c r="V13" s="18"/>
      <c r="W13" s="18"/>
      <c r="X13" s="18"/>
      <c r="Y13" s="18"/>
    </row>
    <row r="14" spans="1:25" x14ac:dyDescent="0.2">
      <c r="A14" s="457" t="s">
        <v>3</v>
      </c>
      <c r="B14" s="458"/>
      <c r="C14" s="458"/>
      <c r="D14" s="458"/>
      <c r="E14" s="458"/>
      <c r="F14" s="458"/>
      <c r="G14" s="458"/>
      <c r="H14" s="458"/>
      <c r="I14" s="458"/>
      <c r="J14" s="458"/>
      <c r="K14" s="458"/>
      <c r="L14" s="458"/>
      <c r="M14" s="458"/>
      <c r="N14" s="458"/>
      <c r="O14" s="458"/>
      <c r="P14" s="458"/>
      <c r="Q14" s="458"/>
      <c r="R14" s="458"/>
      <c r="S14" s="458"/>
      <c r="T14" s="458"/>
      <c r="U14" s="458"/>
      <c r="V14" s="458"/>
      <c r="W14" s="458"/>
      <c r="X14" s="458"/>
      <c r="Y14" s="459"/>
    </row>
    <row r="15" spans="1:25" x14ac:dyDescent="0.2">
      <c r="A15" s="451" t="s">
        <v>4</v>
      </c>
      <c r="B15" s="462" t="s">
        <v>12</v>
      </c>
      <c r="C15" s="463"/>
      <c r="D15" s="463"/>
      <c r="E15" s="463"/>
      <c r="F15" s="463"/>
      <c r="G15" s="463"/>
      <c r="H15" s="463"/>
      <c r="I15" s="464"/>
      <c r="J15" s="462" t="s">
        <v>13</v>
      </c>
      <c r="K15" s="463"/>
      <c r="L15" s="463"/>
      <c r="M15" s="463"/>
      <c r="N15" s="463"/>
      <c r="O15" s="463"/>
      <c r="P15" s="463"/>
      <c r="Q15" s="464"/>
      <c r="R15" s="462" t="s">
        <v>14</v>
      </c>
      <c r="S15" s="463"/>
      <c r="T15" s="463"/>
      <c r="U15" s="463"/>
      <c r="V15" s="463"/>
      <c r="W15" s="463"/>
      <c r="X15" s="463"/>
      <c r="Y15" s="464"/>
    </row>
    <row r="16" spans="1:25" x14ac:dyDescent="0.2">
      <c r="A16" s="452"/>
      <c r="B16" s="453">
        <v>2006</v>
      </c>
      <c r="C16" s="453">
        <v>2007</v>
      </c>
      <c r="D16" s="453">
        <v>2008</v>
      </c>
      <c r="E16" s="453">
        <v>2009</v>
      </c>
      <c r="F16" s="453">
        <v>2010</v>
      </c>
      <c r="G16" s="450">
        <v>2011</v>
      </c>
      <c r="H16" s="450"/>
      <c r="I16" s="19"/>
      <c r="J16" s="453">
        <v>2006</v>
      </c>
      <c r="K16" s="453">
        <v>2007</v>
      </c>
      <c r="L16" s="453">
        <v>2008</v>
      </c>
      <c r="M16" s="453">
        <v>2009</v>
      </c>
      <c r="N16" s="453">
        <v>2010</v>
      </c>
      <c r="O16" s="450">
        <v>2011</v>
      </c>
      <c r="P16" s="450"/>
      <c r="Q16" s="19"/>
      <c r="R16" s="453">
        <v>2006</v>
      </c>
      <c r="S16" s="453">
        <v>2007</v>
      </c>
      <c r="T16" s="453">
        <v>2008</v>
      </c>
      <c r="U16" s="453">
        <v>2009</v>
      </c>
      <c r="V16" s="453">
        <v>2010</v>
      </c>
      <c r="W16" s="450">
        <v>2011</v>
      </c>
      <c r="X16" s="450"/>
      <c r="Y16" s="19"/>
    </row>
    <row r="17" spans="1:25" x14ac:dyDescent="0.2">
      <c r="A17" s="20" t="s">
        <v>8</v>
      </c>
      <c r="B17" s="453"/>
      <c r="C17" s="453"/>
      <c r="D17" s="453"/>
      <c r="E17" s="453"/>
      <c r="F17" s="453"/>
      <c r="G17" s="5" t="s">
        <v>0</v>
      </c>
      <c r="H17" s="5" t="s">
        <v>9</v>
      </c>
      <c r="I17" s="21">
        <v>2012</v>
      </c>
      <c r="J17" s="453"/>
      <c r="K17" s="453"/>
      <c r="L17" s="453"/>
      <c r="M17" s="453"/>
      <c r="N17" s="453"/>
      <c r="O17" s="5" t="s">
        <v>0</v>
      </c>
      <c r="P17" s="5" t="s">
        <v>9</v>
      </c>
      <c r="Q17" s="21">
        <v>2012</v>
      </c>
      <c r="R17" s="453"/>
      <c r="S17" s="453"/>
      <c r="T17" s="453"/>
      <c r="U17" s="453"/>
      <c r="V17" s="453"/>
      <c r="W17" s="5" t="str">
        <f>+$A$1</f>
        <v>Marzo</v>
      </c>
      <c r="X17" s="5" t="s">
        <v>9</v>
      </c>
      <c r="Y17" s="21">
        <v>2012</v>
      </c>
    </row>
    <row r="18" spans="1:25" ht="15.75" x14ac:dyDescent="0.2">
      <c r="A18" s="6" t="s">
        <v>10</v>
      </c>
      <c r="B18" s="7"/>
      <c r="C18" s="7"/>
      <c r="D18" s="7"/>
      <c r="E18" s="7"/>
      <c r="F18" s="7"/>
      <c r="G18" s="7"/>
      <c r="H18" s="7"/>
      <c r="I18" s="7"/>
      <c r="J18" s="7"/>
      <c r="K18" s="7"/>
      <c r="L18" s="7"/>
      <c r="M18" s="7"/>
      <c r="N18" s="7"/>
      <c r="O18" s="7"/>
      <c r="P18" s="7"/>
      <c r="Q18" s="8"/>
      <c r="R18" s="22">
        <f>B11+J11+R11+B18+J18</f>
        <v>0</v>
      </c>
      <c r="S18" s="22">
        <f>+C11+K11+S11+C18+K18</f>
        <v>0</v>
      </c>
      <c r="T18" s="22">
        <f>D11+L11+T11+D18+L18</f>
        <v>0</v>
      </c>
      <c r="U18" s="22">
        <f>+E11+M11+U11+E18+M18</f>
        <v>0</v>
      </c>
      <c r="V18" s="23">
        <f>F11+N11+V11+F18+N18</f>
        <v>0</v>
      </c>
      <c r="W18" s="23">
        <f>G11+O11+W11+G18+O18</f>
        <v>0</v>
      </c>
      <c r="X18" s="23">
        <f>SUM(H11,P11,X11,H18,P18)</f>
        <v>0</v>
      </c>
      <c r="Y18" s="24">
        <f>SUM(I11,Q11,Y11,I18,Q18)</f>
        <v>0</v>
      </c>
    </row>
    <row r="19" spans="1:25" x14ac:dyDescent="0.2">
      <c r="A19" s="10" t="s">
        <v>11</v>
      </c>
      <c r="B19" s="11"/>
      <c r="C19" s="11"/>
      <c r="D19" s="11"/>
      <c r="E19" s="11"/>
      <c r="F19" s="11"/>
      <c r="G19" s="11"/>
      <c r="H19" s="11"/>
      <c r="I19" s="11"/>
      <c r="J19" s="11"/>
      <c r="K19" s="11"/>
      <c r="L19" s="11"/>
      <c r="M19" s="11"/>
      <c r="N19" s="11"/>
      <c r="O19" s="11"/>
      <c r="P19" s="11"/>
      <c r="Q19" s="12"/>
      <c r="R19" s="25">
        <f>+B12+J12+R12+B19+J19</f>
        <v>0</v>
      </c>
      <c r="S19" s="25">
        <f>+C12+K12+S12+C19+K19</f>
        <v>0</v>
      </c>
      <c r="T19" s="25">
        <f>+D12+L12+T12+D19+L19</f>
        <v>0</v>
      </c>
      <c r="U19" s="25">
        <f>+E12+M12+U12+E19+M19</f>
        <v>0</v>
      </c>
      <c r="V19" s="25">
        <f>+F12+N12+V12+F19+N19</f>
        <v>0</v>
      </c>
      <c r="W19" s="25">
        <f>+G12+O12+W12+G19+O19</f>
        <v>0</v>
      </c>
      <c r="X19" s="25">
        <f>+H12+P12+X12+H19+P19</f>
        <v>0</v>
      </c>
      <c r="Y19" s="26">
        <f>+I12+Q12+Y12+I19+Q19</f>
        <v>0</v>
      </c>
    </row>
    <row r="20" spans="1:25" x14ac:dyDescent="0.2">
      <c r="A20" s="15"/>
      <c r="B20" s="16"/>
      <c r="C20" s="16"/>
      <c r="D20" s="16"/>
      <c r="E20" s="16"/>
      <c r="F20" s="16"/>
      <c r="G20" s="16"/>
      <c r="H20" s="16"/>
      <c r="I20" s="16"/>
      <c r="J20" s="16"/>
      <c r="K20" s="16"/>
      <c r="L20" s="16"/>
      <c r="M20" s="16"/>
      <c r="N20" s="16"/>
      <c r="O20" s="16"/>
      <c r="P20" s="27"/>
      <c r="Q20" s="28"/>
      <c r="R20" s="27"/>
      <c r="S20" s="27"/>
      <c r="T20" s="27"/>
      <c r="U20" s="27"/>
      <c r="V20" s="27"/>
      <c r="W20" s="27"/>
      <c r="X20" s="27"/>
      <c r="Y20" s="27"/>
    </row>
    <row r="21" spans="1:25" x14ac:dyDescent="0.2">
      <c r="A21" s="468" t="s">
        <v>15</v>
      </c>
      <c r="B21" s="469"/>
      <c r="C21" s="469"/>
      <c r="D21" s="469"/>
      <c r="E21" s="469"/>
      <c r="F21" s="469"/>
      <c r="G21" s="469"/>
      <c r="H21" s="469"/>
      <c r="I21" s="469"/>
      <c r="J21" s="469"/>
      <c r="K21" s="469"/>
      <c r="L21" s="469"/>
      <c r="M21" s="469"/>
      <c r="N21" s="469"/>
      <c r="O21" s="469"/>
      <c r="P21" s="469"/>
      <c r="Q21" s="469"/>
      <c r="R21" s="469"/>
      <c r="S21" s="469"/>
      <c r="T21" s="469"/>
      <c r="U21" s="469"/>
      <c r="V21" s="469"/>
      <c r="W21" s="469"/>
      <c r="X21" s="469"/>
      <c r="Y21" s="470"/>
    </row>
    <row r="22" spans="1:25" x14ac:dyDescent="0.2">
      <c r="A22" s="465" t="s">
        <v>4</v>
      </c>
      <c r="B22" s="471" t="s">
        <v>5</v>
      </c>
      <c r="C22" s="472"/>
      <c r="D22" s="472"/>
      <c r="E22" s="472"/>
      <c r="F22" s="472"/>
      <c r="G22" s="472"/>
      <c r="H22" s="472"/>
      <c r="I22" s="473"/>
      <c r="J22" s="471" t="s">
        <v>6</v>
      </c>
      <c r="K22" s="472"/>
      <c r="L22" s="472"/>
      <c r="M22" s="472"/>
      <c r="N22" s="472"/>
      <c r="O22" s="472"/>
      <c r="P22" s="472"/>
      <c r="Q22" s="473"/>
      <c r="R22" s="471" t="s">
        <v>7</v>
      </c>
      <c r="S22" s="472"/>
      <c r="T22" s="472"/>
      <c r="U22" s="472"/>
      <c r="V22" s="472"/>
      <c r="W22" s="472"/>
      <c r="X22" s="472"/>
      <c r="Y22" s="473"/>
    </row>
    <row r="23" spans="1:25" x14ac:dyDescent="0.2">
      <c r="A23" s="466"/>
      <c r="B23" s="465">
        <v>2006</v>
      </c>
      <c r="C23" s="465">
        <v>2007</v>
      </c>
      <c r="D23" s="465">
        <v>2008</v>
      </c>
      <c r="E23" s="465">
        <v>2009</v>
      </c>
      <c r="F23" s="465">
        <v>2010</v>
      </c>
      <c r="G23" s="467">
        <v>2011</v>
      </c>
      <c r="H23" s="467"/>
      <c r="I23" s="465">
        <v>2012</v>
      </c>
      <c r="J23" s="465">
        <v>2006</v>
      </c>
      <c r="K23" s="465">
        <v>2007</v>
      </c>
      <c r="L23" s="465">
        <v>2008</v>
      </c>
      <c r="M23" s="465">
        <v>2009</v>
      </c>
      <c r="N23" s="465">
        <v>2010</v>
      </c>
      <c r="O23" s="467">
        <v>2011</v>
      </c>
      <c r="P23" s="467"/>
      <c r="Q23" s="465">
        <v>2012</v>
      </c>
      <c r="R23" s="465">
        <v>2006</v>
      </c>
      <c r="S23" s="465">
        <v>2007</v>
      </c>
      <c r="T23" s="465">
        <v>2008</v>
      </c>
      <c r="U23" s="465">
        <v>2009</v>
      </c>
      <c r="V23" s="465">
        <v>2010</v>
      </c>
      <c r="W23" s="467">
        <v>2011</v>
      </c>
      <c r="X23" s="467"/>
      <c r="Y23" s="465">
        <v>2012</v>
      </c>
    </row>
    <row r="24" spans="1:25" x14ac:dyDescent="0.2">
      <c r="A24" s="29" t="s">
        <v>8</v>
      </c>
      <c r="B24" s="466"/>
      <c r="C24" s="466"/>
      <c r="D24" s="466"/>
      <c r="E24" s="466"/>
      <c r="F24" s="466"/>
      <c r="G24" s="30" t="str">
        <f>+$A$1</f>
        <v>Marzo</v>
      </c>
      <c r="H24" s="30" t="s">
        <v>9</v>
      </c>
      <c r="I24" s="466"/>
      <c r="J24" s="466"/>
      <c r="K24" s="466"/>
      <c r="L24" s="466"/>
      <c r="M24" s="466"/>
      <c r="N24" s="466"/>
      <c r="O24" s="30" t="str">
        <f>+$A$1</f>
        <v>Marzo</v>
      </c>
      <c r="P24" s="30" t="s">
        <v>9</v>
      </c>
      <c r="Q24" s="466"/>
      <c r="R24" s="466"/>
      <c r="S24" s="466"/>
      <c r="T24" s="466"/>
      <c r="U24" s="466"/>
      <c r="V24" s="466"/>
      <c r="W24" s="30" t="str">
        <f>+$A$1</f>
        <v>Marzo</v>
      </c>
      <c r="X24" s="30" t="s">
        <v>9</v>
      </c>
      <c r="Y24" s="466"/>
    </row>
    <row r="25" spans="1:25" ht="15.75" x14ac:dyDescent="0.2">
      <c r="A25" s="6" t="s">
        <v>10</v>
      </c>
      <c r="B25" s="7"/>
      <c r="C25" s="7"/>
      <c r="D25" s="7"/>
      <c r="E25" s="7"/>
      <c r="F25" s="7"/>
      <c r="G25" s="7"/>
      <c r="H25" s="7"/>
      <c r="I25" s="7"/>
      <c r="J25" s="7"/>
      <c r="K25" s="7"/>
      <c r="L25" s="7"/>
      <c r="M25" s="7"/>
      <c r="N25" s="7"/>
      <c r="O25" s="7"/>
      <c r="P25" s="7"/>
      <c r="Q25" s="8"/>
      <c r="R25" s="7"/>
      <c r="S25" s="7"/>
      <c r="T25" s="7"/>
      <c r="U25" s="7"/>
      <c r="V25" s="8"/>
      <c r="W25" s="8"/>
      <c r="X25" s="8"/>
      <c r="Y25" s="9"/>
    </row>
    <row r="26" spans="1:25" x14ac:dyDescent="0.2">
      <c r="A26" s="10" t="s">
        <v>11</v>
      </c>
      <c r="B26" s="11"/>
      <c r="C26" s="11"/>
      <c r="D26" s="11"/>
      <c r="E26" s="11"/>
      <c r="F26" s="11"/>
      <c r="G26" s="11"/>
      <c r="H26" s="11"/>
      <c r="I26" s="11"/>
      <c r="J26" s="11"/>
      <c r="K26" s="12"/>
      <c r="L26" s="11"/>
      <c r="M26" s="11"/>
      <c r="N26" s="11"/>
      <c r="O26" s="11"/>
      <c r="P26" s="11"/>
      <c r="Q26" s="12"/>
      <c r="R26" s="12"/>
      <c r="S26" s="12"/>
      <c r="T26" s="13"/>
      <c r="U26" s="13"/>
      <c r="V26" s="13"/>
      <c r="W26" s="13"/>
      <c r="X26" s="13"/>
      <c r="Y26" s="14"/>
    </row>
    <row r="27" spans="1:25" x14ac:dyDescent="0.2">
      <c r="A27" s="15"/>
      <c r="B27" s="16"/>
      <c r="C27" s="16"/>
      <c r="D27" s="16"/>
      <c r="E27" s="16"/>
      <c r="F27" s="16"/>
      <c r="G27" s="16"/>
      <c r="H27" s="16"/>
      <c r="I27" s="16"/>
      <c r="J27" s="16"/>
      <c r="K27" s="17"/>
      <c r="L27" s="16"/>
      <c r="M27" s="16"/>
      <c r="N27" s="16"/>
      <c r="O27" s="16"/>
      <c r="P27" s="16"/>
      <c r="Q27" s="17"/>
      <c r="R27" s="17"/>
      <c r="S27" s="17"/>
      <c r="T27" s="18"/>
      <c r="U27" s="18"/>
      <c r="V27" s="18"/>
      <c r="W27" s="18"/>
      <c r="X27" s="18"/>
      <c r="Y27" s="18"/>
    </row>
    <row r="28" spans="1:25" x14ac:dyDescent="0.2">
      <c r="A28" s="474" t="s">
        <v>15</v>
      </c>
      <c r="B28" s="475"/>
      <c r="C28" s="475"/>
      <c r="D28" s="475"/>
      <c r="E28" s="475"/>
      <c r="F28" s="475"/>
      <c r="G28" s="475"/>
      <c r="H28" s="475"/>
      <c r="I28" s="475"/>
      <c r="J28" s="475"/>
      <c r="K28" s="475"/>
      <c r="L28" s="475"/>
      <c r="M28" s="475"/>
      <c r="N28" s="475"/>
      <c r="O28" s="475"/>
      <c r="P28" s="475"/>
      <c r="Q28" s="475"/>
      <c r="R28" s="475"/>
      <c r="S28" s="475"/>
      <c r="T28" s="475"/>
      <c r="U28" s="475"/>
      <c r="V28" s="475"/>
      <c r="W28" s="475"/>
      <c r="X28" s="475"/>
      <c r="Y28" s="476"/>
    </row>
    <row r="29" spans="1:25" x14ac:dyDescent="0.2">
      <c r="A29" s="465" t="s">
        <v>4</v>
      </c>
      <c r="B29" s="471" t="s">
        <v>12</v>
      </c>
      <c r="C29" s="472"/>
      <c r="D29" s="472"/>
      <c r="E29" s="472"/>
      <c r="F29" s="472"/>
      <c r="G29" s="472"/>
      <c r="H29" s="472"/>
      <c r="I29" s="473"/>
      <c r="J29" s="471" t="s">
        <v>13</v>
      </c>
      <c r="K29" s="472"/>
      <c r="L29" s="472"/>
      <c r="M29" s="472"/>
      <c r="N29" s="472"/>
      <c r="O29" s="472"/>
      <c r="P29" s="472"/>
      <c r="Q29" s="473"/>
      <c r="R29" s="471" t="s">
        <v>14</v>
      </c>
      <c r="S29" s="472"/>
      <c r="T29" s="472"/>
      <c r="U29" s="472"/>
      <c r="V29" s="472"/>
      <c r="W29" s="472"/>
      <c r="X29" s="472"/>
      <c r="Y29" s="473"/>
    </row>
    <row r="30" spans="1:25" x14ac:dyDescent="0.2">
      <c r="A30" s="466"/>
      <c r="B30" s="465">
        <v>2006</v>
      </c>
      <c r="C30" s="465">
        <v>2007</v>
      </c>
      <c r="D30" s="465">
        <v>2008</v>
      </c>
      <c r="E30" s="465">
        <v>2009</v>
      </c>
      <c r="F30" s="465">
        <v>2010</v>
      </c>
      <c r="G30" s="467">
        <v>2011</v>
      </c>
      <c r="H30" s="467"/>
      <c r="I30" s="465">
        <v>2012</v>
      </c>
      <c r="J30" s="465">
        <v>2006</v>
      </c>
      <c r="K30" s="465">
        <v>2007</v>
      </c>
      <c r="L30" s="465">
        <v>2008</v>
      </c>
      <c r="M30" s="465">
        <v>2009</v>
      </c>
      <c r="N30" s="465">
        <v>2010</v>
      </c>
      <c r="O30" s="467">
        <v>2011</v>
      </c>
      <c r="P30" s="467"/>
      <c r="Q30" s="465">
        <v>2012</v>
      </c>
      <c r="R30" s="465">
        <v>2006</v>
      </c>
      <c r="S30" s="465">
        <v>2007</v>
      </c>
      <c r="T30" s="465">
        <v>2008</v>
      </c>
      <c r="U30" s="465">
        <v>2009</v>
      </c>
      <c r="V30" s="465">
        <v>2010</v>
      </c>
      <c r="W30" s="467">
        <v>2011</v>
      </c>
      <c r="X30" s="467"/>
      <c r="Y30" s="465">
        <v>2012</v>
      </c>
    </row>
    <row r="31" spans="1:25" x14ac:dyDescent="0.2">
      <c r="A31" s="31" t="s">
        <v>8</v>
      </c>
      <c r="B31" s="466"/>
      <c r="C31" s="466"/>
      <c r="D31" s="466"/>
      <c r="E31" s="466"/>
      <c r="F31" s="466"/>
      <c r="G31" s="30" t="str">
        <f>+$A$1</f>
        <v>Marzo</v>
      </c>
      <c r="H31" s="30" t="s">
        <v>9</v>
      </c>
      <c r="I31" s="466"/>
      <c r="J31" s="466"/>
      <c r="K31" s="466"/>
      <c r="L31" s="466"/>
      <c r="M31" s="466"/>
      <c r="N31" s="466"/>
      <c r="O31" s="30" t="str">
        <f>+$A$1</f>
        <v>Marzo</v>
      </c>
      <c r="P31" s="30" t="s">
        <v>9</v>
      </c>
      <c r="Q31" s="466"/>
      <c r="R31" s="466"/>
      <c r="S31" s="466"/>
      <c r="T31" s="466"/>
      <c r="U31" s="466"/>
      <c r="V31" s="466"/>
      <c r="W31" s="30" t="str">
        <f>+$A$1</f>
        <v>Marzo</v>
      </c>
      <c r="X31" s="30" t="s">
        <v>9</v>
      </c>
      <c r="Y31" s="466"/>
    </row>
    <row r="32" spans="1:25" ht="15.75" x14ac:dyDescent="0.2">
      <c r="A32" s="6" t="s">
        <v>10</v>
      </c>
      <c r="B32" s="7"/>
      <c r="C32" s="7"/>
      <c r="D32" s="7"/>
      <c r="E32" s="7"/>
      <c r="F32" s="7"/>
      <c r="G32" s="7"/>
      <c r="H32" s="7"/>
      <c r="I32" s="7"/>
      <c r="J32" s="7"/>
      <c r="K32" s="7"/>
      <c r="L32" s="7"/>
      <c r="M32" s="7"/>
      <c r="N32" s="7"/>
      <c r="O32" s="7"/>
      <c r="P32" s="7"/>
      <c r="Q32" s="8"/>
      <c r="R32" s="22">
        <f>B25+J25+R25+B32+J32</f>
        <v>0</v>
      </c>
      <c r="S32" s="22">
        <f>+C25+K25+S25+C32+K32</f>
        <v>0</v>
      </c>
      <c r="T32" s="22">
        <f>D25+L25+T25+D32+L32</f>
        <v>0</v>
      </c>
      <c r="U32" s="22">
        <f>+E25+M25+U25+E32+M32</f>
        <v>0</v>
      </c>
      <c r="V32" s="23">
        <f>F25+N25+V25+F32+N32</f>
        <v>0</v>
      </c>
      <c r="W32" s="23">
        <f>G25+O25+W25+G32+O32</f>
        <v>0</v>
      </c>
      <c r="X32" s="23">
        <f>H25+P25+X25+H32+P32</f>
        <v>0</v>
      </c>
      <c r="Y32" s="24">
        <f>SUM(I25,Q25,Y25,I32,Q32)</f>
        <v>0</v>
      </c>
    </row>
    <row r="33" spans="1:25" x14ac:dyDescent="0.2">
      <c r="A33" s="10" t="s">
        <v>11</v>
      </c>
      <c r="B33" s="11"/>
      <c r="C33" s="11"/>
      <c r="D33" s="11"/>
      <c r="E33" s="11"/>
      <c r="F33" s="11"/>
      <c r="G33" s="11"/>
      <c r="H33" s="11"/>
      <c r="I33" s="11"/>
      <c r="J33" s="11"/>
      <c r="K33" s="11"/>
      <c r="L33" s="11"/>
      <c r="M33" s="11"/>
      <c r="N33" s="11"/>
      <c r="O33" s="11"/>
      <c r="P33" s="11"/>
      <c r="Q33" s="12"/>
      <c r="R33" s="25">
        <f>+B26+J26+R26+B33+J33</f>
        <v>0</v>
      </c>
      <c r="S33" s="25">
        <f>+C26+K26+S26+C33+K33</f>
        <v>0</v>
      </c>
      <c r="T33" s="25">
        <f>+D26+L26+T26+D33+L33</f>
        <v>0</v>
      </c>
      <c r="U33" s="25">
        <f>+E26+M26+U26+E33+M33</f>
        <v>0</v>
      </c>
      <c r="V33" s="25">
        <f>+F26+N26+V26+F33+N33</f>
        <v>0</v>
      </c>
      <c r="W33" s="25">
        <f>+G26+O26+W26+G33+O33</f>
        <v>0</v>
      </c>
      <c r="X33" s="25">
        <f>+H26+P26+X26+H33+P33</f>
        <v>0</v>
      </c>
      <c r="Y33" s="26">
        <f>+I26+Q26+Y26+I33+Q33</f>
        <v>0</v>
      </c>
    </row>
    <row r="34" spans="1:25" x14ac:dyDescent="0.2">
      <c r="A34" s="15"/>
      <c r="B34" s="16"/>
      <c r="C34" s="16"/>
      <c r="D34" s="16"/>
      <c r="E34" s="16"/>
      <c r="F34" s="16"/>
      <c r="G34" s="16"/>
      <c r="H34" s="16"/>
      <c r="I34" s="16"/>
      <c r="J34" s="16"/>
      <c r="K34" s="16"/>
      <c r="L34" s="16"/>
      <c r="M34" s="16"/>
      <c r="N34" s="16"/>
      <c r="O34" s="16"/>
      <c r="P34" s="27"/>
      <c r="Q34" s="28"/>
      <c r="R34" s="27"/>
      <c r="S34" s="27"/>
      <c r="T34" s="27"/>
      <c r="U34" s="27"/>
      <c r="V34" s="27"/>
      <c r="W34" s="27"/>
      <c r="X34" s="27"/>
      <c r="Y34" s="27"/>
    </row>
    <row r="35" spans="1:25" x14ac:dyDescent="0.2">
      <c r="A35" s="477" t="s">
        <v>16</v>
      </c>
      <c r="B35" s="478"/>
      <c r="C35" s="478"/>
      <c r="D35" s="478"/>
      <c r="E35" s="478"/>
      <c r="F35" s="478"/>
      <c r="G35" s="478"/>
      <c r="H35" s="478"/>
      <c r="I35" s="478"/>
      <c r="J35" s="478"/>
      <c r="K35" s="478"/>
      <c r="L35" s="478"/>
      <c r="M35" s="478"/>
      <c r="N35" s="478"/>
      <c r="O35" s="478"/>
      <c r="P35" s="478"/>
      <c r="Q35" s="478"/>
      <c r="R35" s="478"/>
      <c r="S35" s="478"/>
      <c r="T35" s="478"/>
      <c r="U35" s="478"/>
      <c r="V35" s="478"/>
      <c r="W35" s="478"/>
      <c r="X35" s="478"/>
      <c r="Y35" s="479"/>
    </row>
    <row r="36" spans="1:25" x14ac:dyDescent="0.2">
      <c r="A36" s="480" t="s">
        <v>4</v>
      </c>
      <c r="B36" s="482" t="s">
        <v>5</v>
      </c>
      <c r="C36" s="483"/>
      <c r="D36" s="483"/>
      <c r="E36" s="483"/>
      <c r="F36" s="483"/>
      <c r="G36" s="483"/>
      <c r="H36" s="483"/>
      <c r="I36" s="484"/>
      <c r="J36" s="482" t="s">
        <v>6</v>
      </c>
      <c r="K36" s="483"/>
      <c r="L36" s="483"/>
      <c r="M36" s="483"/>
      <c r="N36" s="483"/>
      <c r="O36" s="483"/>
      <c r="P36" s="483"/>
      <c r="Q36" s="484"/>
      <c r="R36" s="482" t="s">
        <v>7</v>
      </c>
      <c r="S36" s="483"/>
      <c r="T36" s="483"/>
      <c r="U36" s="483"/>
      <c r="V36" s="483"/>
      <c r="W36" s="483"/>
      <c r="X36" s="483"/>
      <c r="Y36" s="484"/>
    </row>
    <row r="37" spans="1:25" x14ac:dyDescent="0.2">
      <c r="A37" s="481"/>
      <c r="B37" s="485">
        <v>2006</v>
      </c>
      <c r="C37" s="485">
        <v>2007</v>
      </c>
      <c r="D37" s="485">
        <v>2008</v>
      </c>
      <c r="E37" s="485">
        <v>2009</v>
      </c>
      <c r="F37" s="485">
        <v>2010</v>
      </c>
      <c r="G37" s="485">
        <v>2011</v>
      </c>
      <c r="H37" s="485"/>
      <c r="I37" s="485">
        <v>2012</v>
      </c>
      <c r="J37" s="485">
        <v>2006</v>
      </c>
      <c r="K37" s="485">
        <v>2007</v>
      </c>
      <c r="L37" s="485">
        <v>2008</v>
      </c>
      <c r="M37" s="485">
        <v>2009</v>
      </c>
      <c r="N37" s="485">
        <v>2010</v>
      </c>
      <c r="O37" s="485">
        <v>2011</v>
      </c>
      <c r="P37" s="485"/>
      <c r="Q37" s="485">
        <v>2012</v>
      </c>
      <c r="R37" s="485">
        <v>2006</v>
      </c>
      <c r="S37" s="485">
        <v>2007</v>
      </c>
      <c r="T37" s="485">
        <v>2008</v>
      </c>
      <c r="U37" s="485">
        <v>2009</v>
      </c>
      <c r="V37" s="485">
        <v>2010</v>
      </c>
      <c r="W37" s="485">
        <v>2011</v>
      </c>
      <c r="X37" s="485"/>
      <c r="Y37" s="485">
        <v>2012</v>
      </c>
    </row>
    <row r="38" spans="1:25" x14ac:dyDescent="0.2">
      <c r="A38" s="32" t="s">
        <v>8</v>
      </c>
      <c r="B38" s="485"/>
      <c r="C38" s="485"/>
      <c r="D38" s="485"/>
      <c r="E38" s="485"/>
      <c r="F38" s="485"/>
      <c r="G38" s="33" t="str">
        <f>+$A$1</f>
        <v>Marzo</v>
      </c>
      <c r="H38" s="33" t="s">
        <v>9</v>
      </c>
      <c r="I38" s="485"/>
      <c r="J38" s="485"/>
      <c r="K38" s="485"/>
      <c r="L38" s="485"/>
      <c r="M38" s="485"/>
      <c r="N38" s="485"/>
      <c r="O38" s="33" t="str">
        <f>+$A$1</f>
        <v>Marzo</v>
      </c>
      <c r="P38" s="33" t="s">
        <v>9</v>
      </c>
      <c r="Q38" s="485"/>
      <c r="R38" s="485"/>
      <c r="S38" s="485"/>
      <c r="T38" s="485"/>
      <c r="U38" s="485"/>
      <c r="V38" s="485"/>
      <c r="W38" s="33" t="str">
        <f>+$A$1</f>
        <v>Marzo</v>
      </c>
      <c r="X38" s="33" t="s">
        <v>9</v>
      </c>
      <c r="Y38" s="485"/>
    </row>
    <row r="39" spans="1:25" ht="15.75" x14ac:dyDescent="0.2">
      <c r="A39" s="6" t="s">
        <v>10</v>
      </c>
      <c r="B39" s="22">
        <f t="shared" ref="B39:Y40" si="0">SUM(B11,B25)</f>
        <v>0</v>
      </c>
      <c r="C39" s="22">
        <f t="shared" si="0"/>
        <v>0</v>
      </c>
      <c r="D39" s="22">
        <f t="shared" si="0"/>
        <v>0</v>
      </c>
      <c r="E39" s="22">
        <f t="shared" si="0"/>
        <v>0</v>
      </c>
      <c r="F39" s="22">
        <f t="shared" si="0"/>
        <v>0</v>
      </c>
      <c r="G39" s="22">
        <f t="shared" si="0"/>
        <v>0</v>
      </c>
      <c r="H39" s="22">
        <f t="shared" si="0"/>
        <v>0</v>
      </c>
      <c r="I39" s="22">
        <f t="shared" si="0"/>
        <v>0</v>
      </c>
      <c r="J39" s="22">
        <f t="shared" si="0"/>
        <v>0</v>
      </c>
      <c r="K39" s="22">
        <f t="shared" si="0"/>
        <v>0</v>
      </c>
      <c r="L39" s="22">
        <f t="shared" si="0"/>
        <v>0</v>
      </c>
      <c r="M39" s="22">
        <f t="shared" si="0"/>
        <v>0</v>
      </c>
      <c r="N39" s="22">
        <f t="shared" si="0"/>
        <v>0</v>
      </c>
      <c r="O39" s="22">
        <f t="shared" si="0"/>
        <v>0</v>
      </c>
      <c r="P39" s="22">
        <f t="shared" si="0"/>
        <v>0</v>
      </c>
      <c r="Q39" s="22">
        <f t="shared" si="0"/>
        <v>0</v>
      </c>
      <c r="R39" s="22">
        <f t="shared" si="0"/>
        <v>0</v>
      </c>
      <c r="S39" s="22">
        <f t="shared" si="0"/>
        <v>0</v>
      </c>
      <c r="T39" s="22">
        <f t="shared" si="0"/>
        <v>0</v>
      </c>
      <c r="U39" s="22">
        <f t="shared" si="0"/>
        <v>0</v>
      </c>
      <c r="V39" s="22">
        <f t="shared" si="0"/>
        <v>0</v>
      </c>
      <c r="W39" s="22">
        <f t="shared" si="0"/>
        <v>0</v>
      </c>
      <c r="X39" s="22">
        <f t="shared" si="0"/>
        <v>0</v>
      </c>
      <c r="Y39" s="34">
        <f t="shared" si="0"/>
        <v>0</v>
      </c>
    </row>
    <row r="40" spans="1:25" x14ac:dyDescent="0.2">
      <c r="A40" s="10" t="s">
        <v>11</v>
      </c>
      <c r="B40" s="25">
        <f t="shared" si="0"/>
        <v>0</v>
      </c>
      <c r="C40" s="25">
        <f t="shared" si="0"/>
        <v>0</v>
      </c>
      <c r="D40" s="25">
        <f t="shared" si="0"/>
        <v>0</v>
      </c>
      <c r="E40" s="25">
        <f t="shared" si="0"/>
        <v>0</v>
      </c>
      <c r="F40" s="25">
        <f t="shared" si="0"/>
        <v>0</v>
      </c>
      <c r="G40" s="25">
        <f t="shared" si="0"/>
        <v>0</v>
      </c>
      <c r="H40" s="25">
        <f t="shared" si="0"/>
        <v>0</v>
      </c>
      <c r="I40" s="25">
        <f t="shared" si="0"/>
        <v>0</v>
      </c>
      <c r="J40" s="25">
        <f t="shared" si="0"/>
        <v>0</v>
      </c>
      <c r="K40" s="25">
        <f t="shared" si="0"/>
        <v>0</v>
      </c>
      <c r="L40" s="25">
        <f t="shared" si="0"/>
        <v>0</v>
      </c>
      <c r="M40" s="25">
        <f t="shared" si="0"/>
        <v>0</v>
      </c>
      <c r="N40" s="25">
        <f t="shared" si="0"/>
        <v>0</v>
      </c>
      <c r="O40" s="25">
        <f t="shared" si="0"/>
        <v>0</v>
      </c>
      <c r="P40" s="25">
        <f t="shared" si="0"/>
        <v>0</v>
      </c>
      <c r="Q40" s="25">
        <f t="shared" si="0"/>
        <v>0</v>
      </c>
      <c r="R40" s="25">
        <f t="shared" si="0"/>
        <v>0</v>
      </c>
      <c r="S40" s="25">
        <f t="shared" si="0"/>
        <v>0</v>
      </c>
      <c r="T40" s="25">
        <f t="shared" si="0"/>
        <v>0</v>
      </c>
      <c r="U40" s="25">
        <f t="shared" si="0"/>
        <v>0</v>
      </c>
      <c r="V40" s="25">
        <f t="shared" si="0"/>
        <v>0</v>
      </c>
      <c r="W40" s="25">
        <f t="shared" si="0"/>
        <v>0</v>
      </c>
      <c r="X40" s="25">
        <f t="shared" si="0"/>
        <v>0</v>
      </c>
      <c r="Y40" s="26">
        <f t="shared" si="0"/>
        <v>0</v>
      </c>
    </row>
    <row r="41" spans="1:25" x14ac:dyDescent="0.2">
      <c r="A41" s="15"/>
      <c r="B41" s="16"/>
      <c r="C41" s="16"/>
      <c r="D41" s="16"/>
      <c r="E41" s="16"/>
      <c r="F41" s="16"/>
      <c r="G41" s="16"/>
      <c r="H41" s="16"/>
      <c r="I41" s="16"/>
      <c r="J41" s="16"/>
      <c r="K41" s="17"/>
      <c r="L41" s="16"/>
      <c r="M41" s="16"/>
      <c r="N41" s="16"/>
      <c r="O41" s="16"/>
      <c r="P41" s="16"/>
      <c r="Q41" s="17"/>
      <c r="R41" s="17"/>
      <c r="S41" s="17"/>
      <c r="T41" s="18"/>
      <c r="U41" s="18"/>
      <c r="V41" s="18"/>
      <c r="W41" s="18"/>
      <c r="X41" s="18"/>
      <c r="Y41" s="18"/>
    </row>
    <row r="42" spans="1:25" x14ac:dyDescent="0.2">
      <c r="A42" s="486" t="s">
        <v>17</v>
      </c>
      <c r="B42" s="487"/>
      <c r="C42" s="487"/>
      <c r="D42" s="487"/>
      <c r="E42" s="487"/>
      <c r="F42" s="487"/>
      <c r="G42" s="487"/>
      <c r="H42" s="487"/>
      <c r="I42" s="487"/>
      <c r="J42" s="487"/>
      <c r="K42" s="487"/>
      <c r="L42" s="487"/>
      <c r="M42" s="487"/>
      <c r="N42" s="487"/>
      <c r="O42" s="487"/>
      <c r="P42" s="487"/>
      <c r="Q42" s="487"/>
      <c r="R42" s="487"/>
      <c r="S42" s="487"/>
      <c r="T42" s="487"/>
      <c r="U42" s="487"/>
      <c r="V42" s="487"/>
      <c r="W42" s="487"/>
      <c r="X42" s="487"/>
      <c r="Y42" s="488"/>
    </row>
    <row r="43" spans="1:25" x14ac:dyDescent="0.2">
      <c r="A43" s="480" t="s">
        <v>4</v>
      </c>
      <c r="B43" s="482" t="s">
        <v>12</v>
      </c>
      <c r="C43" s="483"/>
      <c r="D43" s="483"/>
      <c r="E43" s="483"/>
      <c r="F43" s="483"/>
      <c r="G43" s="483"/>
      <c r="H43" s="483"/>
      <c r="I43" s="484"/>
      <c r="J43" s="482" t="s">
        <v>13</v>
      </c>
      <c r="K43" s="483"/>
      <c r="L43" s="483"/>
      <c r="M43" s="483"/>
      <c r="N43" s="483"/>
      <c r="O43" s="483"/>
      <c r="P43" s="483"/>
      <c r="Q43" s="484"/>
      <c r="R43" s="482" t="s">
        <v>14</v>
      </c>
      <c r="S43" s="483"/>
      <c r="T43" s="483"/>
      <c r="U43" s="483"/>
      <c r="V43" s="483"/>
      <c r="W43" s="483"/>
      <c r="X43" s="483"/>
      <c r="Y43" s="484"/>
    </row>
    <row r="44" spans="1:25" x14ac:dyDescent="0.2">
      <c r="A44" s="481"/>
      <c r="B44" s="485">
        <v>2006</v>
      </c>
      <c r="C44" s="485">
        <v>2007</v>
      </c>
      <c r="D44" s="485">
        <v>2008</v>
      </c>
      <c r="E44" s="485">
        <v>2009</v>
      </c>
      <c r="F44" s="485">
        <v>2010</v>
      </c>
      <c r="G44" s="485">
        <v>2011</v>
      </c>
      <c r="H44" s="485"/>
      <c r="I44" s="485">
        <v>2012</v>
      </c>
      <c r="J44" s="485">
        <v>2006</v>
      </c>
      <c r="K44" s="485">
        <v>2007</v>
      </c>
      <c r="L44" s="485">
        <v>2008</v>
      </c>
      <c r="M44" s="485">
        <v>2009</v>
      </c>
      <c r="N44" s="485">
        <v>2010</v>
      </c>
      <c r="O44" s="485">
        <v>2011</v>
      </c>
      <c r="P44" s="485"/>
      <c r="Q44" s="485">
        <v>2012</v>
      </c>
      <c r="R44" s="485">
        <v>2006</v>
      </c>
      <c r="S44" s="485">
        <v>2007</v>
      </c>
      <c r="T44" s="485">
        <v>2008</v>
      </c>
      <c r="U44" s="485">
        <v>2009</v>
      </c>
      <c r="V44" s="485">
        <v>2010</v>
      </c>
      <c r="W44" s="485">
        <v>2011</v>
      </c>
      <c r="X44" s="485"/>
      <c r="Y44" s="485">
        <v>2012</v>
      </c>
    </row>
    <row r="45" spans="1:25" x14ac:dyDescent="0.2">
      <c r="A45" s="35" t="s">
        <v>8</v>
      </c>
      <c r="B45" s="485"/>
      <c r="C45" s="485"/>
      <c r="D45" s="485"/>
      <c r="E45" s="485"/>
      <c r="F45" s="485"/>
      <c r="G45" s="33" t="str">
        <f>+$A$1</f>
        <v>Marzo</v>
      </c>
      <c r="H45" s="33" t="s">
        <v>9</v>
      </c>
      <c r="I45" s="485"/>
      <c r="J45" s="485"/>
      <c r="K45" s="485"/>
      <c r="L45" s="485"/>
      <c r="M45" s="485"/>
      <c r="N45" s="485"/>
      <c r="O45" s="33" t="str">
        <f>+$A$1</f>
        <v>Marzo</v>
      </c>
      <c r="P45" s="33" t="s">
        <v>9</v>
      </c>
      <c r="Q45" s="485"/>
      <c r="R45" s="485"/>
      <c r="S45" s="485"/>
      <c r="T45" s="485"/>
      <c r="U45" s="485"/>
      <c r="V45" s="485"/>
      <c r="W45" s="33" t="str">
        <f>+$A$1</f>
        <v>Marzo</v>
      </c>
      <c r="X45" s="33" t="s">
        <v>9</v>
      </c>
      <c r="Y45" s="485"/>
    </row>
    <row r="46" spans="1:25" ht="15.75" x14ac:dyDescent="0.2">
      <c r="A46" s="6" t="s">
        <v>10</v>
      </c>
      <c r="B46" s="22">
        <f t="shared" ref="B46:Q47" si="1">SUM(B18,B32)</f>
        <v>0</v>
      </c>
      <c r="C46" s="22">
        <f t="shared" si="1"/>
        <v>0</v>
      </c>
      <c r="D46" s="22">
        <f t="shared" si="1"/>
        <v>0</v>
      </c>
      <c r="E46" s="22">
        <f t="shared" si="1"/>
        <v>0</v>
      </c>
      <c r="F46" s="22">
        <f t="shared" si="1"/>
        <v>0</v>
      </c>
      <c r="G46" s="22">
        <f t="shared" si="1"/>
        <v>0</v>
      </c>
      <c r="H46" s="22">
        <f t="shared" si="1"/>
        <v>0</v>
      </c>
      <c r="I46" s="22">
        <f t="shared" si="1"/>
        <v>0</v>
      </c>
      <c r="J46" s="22">
        <f t="shared" si="1"/>
        <v>0</v>
      </c>
      <c r="K46" s="22">
        <f t="shared" si="1"/>
        <v>0</v>
      </c>
      <c r="L46" s="22">
        <f t="shared" si="1"/>
        <v>0</v>
      </c>
      <c r="M46" s="22">
        <f t="shared" si="1"/>
        <v>0</v>
      </c>
      <c r="N46" s="22">
        <f t="shared" si="1"/>
        <v>0</v>
      </c>
      <c r="O46" s="22">
        <f t="shared" si="1"/>
        <v>0</v>
      </c>
      <c r="P46" s="22">
        <f t="shared" si="1"/>
        <v>0</v>
      </c>
      <c r="Q46" s="22">
        <f t="shared" si="1"/>
        <v>0</v>
      </c>
      <c r="R46" s="22">
        <f t="shared" ref="R46:W46" si="2">B39+J39+R39+B46+J46</f>
        <v>0</v>
      </c>
      <c r="S46" s="22">
        <f t="shared" si="2"/>
        <v>0</v>
      </c>
      <c r="T46" s="22">
        <f t="shared" si="2"/>
        <v>0</v>
      </c>
      <c r="U46" s="22">
        <f t="shared" si="2"/>
        <v>0</v>
      </c>
      <c r="V46" s="23">
        <f t="shared" si="2"/>
        <v>0</v>
      </c>
      <c r="W46" s="23">
        <f t="shared" si="2"/>
        <v>0</v>
      </c>
      <c r="X46" s="23">
        <f>SUM(H39,P39,X39,H46,P46)</f>
        <v>0</v>
      </c>
      <c r="Y46" s="24">
        <f>SUM(I39,Q39,Y39,I46,Q46)</f>
        <v>0</v>
      </c>
    </row>
    <row r="47" spans="1:25" x14ac:dyDescent="0.2">
      <c r="A47" s="10" t="s">
        <v>11</v>
      </c>
      <c r="B47" s="25">
        <f t="shared" si="1"/>
        <v>0</v>
      </c>
      <c r="C47" s="25">
        <f t="shared" si="1"/>
        <v>0</v>
      </c>
      <c r="D47" s="25">
        <f t="shared" si="1"/>
        <v>0</v>
      </c>
      <c r="E47" s="25">
        <f t="shared" si="1"/>
        <v>0</v>
      </c>
      <c r="F47" s="25">
        <f t="shared" si="1"/>
        <v>0</v>
      </c>
      <c r="G47" s="25">
        <f t="shared" si="1"/>
        <v>0</v>
      </c>
      <c r="H47" s="25">
        <f t="shared" si="1"/>
        <v>0</v>
      </c>
      <c r="I47" s="25">
        <f t="shared" si="1"/>
        <v>0</v>
      </c>
      <c r="J47" s="25">
        <f t="shared" si="1"/>
        <v>0</v>
      </c>
      <c r="K47" s="25">
        <f t="shared" si="1"/>
        <v>0</v>
      </c>
      <c r="L47" s="25">
        <f t="shared" si="1"/>
        <v>0</v>
      </c>
      <c r="M47" s="25">
        <f t="shared" si="1"/>
        <v>0</v>
      </c>
      <c r="N47" s="25">
        <f t="shared" si="1"/>
        <v>0</v>
      </c>
      <c r="O47" s="25">
        <f t="shared" si="1"/>
        <v>0</v>
      </c>
      <c r="P47" s="25">
        <f t="shared" si="1"/>
        <v>0</v>
      </c>
      <c r="Q47" s="25">
        <f t="shared" si="1"/>
        <v>0</v>
      </c>
      <c r="R47" s="25">
        <f t="shared" ref="R47:Y47" si="3">+B40+J40+R40+B47+J47</f>
        <v>0</v>
      </c>
      <c r="S47" s="25">
        <f t="shared" si="3"/>
        <v>0</v>
      </c>
      <c r="T47" s="25">
        <f t="shared" si="3"/>
        <v>0</v>
      </c>
      <c r="U47" s="25">
        <f t="shared" si="3"/>
        <v>0</v>
      </c>
      <c r="V47" s="25">
        <f t="shared" si="3"/>
        <v>0</v>
      </c>
      <c r="W47" s="25">
        <f t="shared" si="3"/>
        <v>0</v>
      </c>
      <c r="X47" s="25">
        <f t="shared" si="3"/>
        <v>0</v>
      </c>
      <c r="Y47" s="26">
        <f t="shared" si="3"/>
        <v>0</v>
      </c>
    </row>
    <row r="48" spans="1:25" x14ac:dyDescent="0.2">
      <c r="A48" s="489" t="s">
        <v>18</v>
      </c>
      <c r="B48" s="489"/>
      <c r="C48" s="489"/>
      <c r="D48" s="489"/>
      <c r="E48" s="489"/>
      <c r="F48" s="489"/>
      <c r="G48" s="489"/>
      <c r="H48" s="489"/>
      <c r="I48" s="489"/>
      <c r="J48" s="489"/>
      <c r="K48" s="489"/>
      <c r="L48" s="489"/>
      <c r="M48" s="489"/>
      <c r="N48" s="489"/>
      <c r="O48" s="489"/>
      <c r="P48" s="489"/>
      <c r="Q48" s="489"/>
      <c r="R48" s="489"/>
      <c r="S48" s="489"/>
      <c r="T48" s="489"/>
      <c r="U48" s="489"/>
      <c r="V48" s="489"/>
      <c r="W48" s="489"/>
      <c r="X48" s="489"/>
      <c r="Y48" s="489"/>
    </row>
    <row r="49" spans="1:25" x14ac:dyDescent="0.2">
      <c r="A49" s="15"/>
      <c r="B49" s="16"/>
      <c r="C49" s="16"/>
      <c r="D49" s="16"/>
      <c r="E49" s="16"/>
      <c r="F49" s="16"/>
      <c r="G49" s="16"/>
      <c r="H49" s="16"/>
      <c r="I49" s="16"/>
      <c r="J49" s="16"/>
      <c r="K49" s="16"/>
      <c r="L49" s="16"/>
      <c r="M49" s="16"/>
      <c r="N49" s="27"/>
      <c r="O49" s="28"/>
      <c r="P49" s="27"/>
      <c r="Q49" s="27"/>
      <c r="R49" s="27"/>
      <c r="S49" s="27"/>
      <c r="T49" s="27"/>
      <c r="U49" s="27"/>
      <c r="V49" s="27"/>
    </row>
    <row r="50" spans="1:25" ht="16.5" x14ac:dyDescent="0.3">
      <c r="A50" s="490" t="s">
        <v>19</v>
      </c>
      <c r="B50" s="493" t="s">
        <v>20</v>
      </c>
      <c r="C50" s="494"/>
      <c r="D50" s="494"/>
      <c r="E50" s="494"/>
      <c r="F50" s="494"/>
      <c r="G50" s="494"/>
      <c r="H50" s="494"/>
      <c r="I50" s="494"/>
      <c r="J50" s="494"/>
      <c r="K50" s="494"/>
      <c r="L50" s="494"/>
      <c r="M50" s="494"/>
      <c r="N50" s="494"/>
      <c r="O50" s="494"/>
      <c r="P50" s="494"/>
      <c r="Q50" s="494"/>
      <c r="R50" s="494"/>
      <c r="S50" s="494"/>
      <c r="T50" s="494"/>
      <c r="U50" s="494"/>
      <c r="V50" s="494"/>
      <c r="W50" s="494"/>
      <c r="X50" s="494"/>
      <c r="Y50" s="495"/>
    </row>
    <row r="51" spans="1:25" x14ac:dyDescent="0.2">
      <c r="A51" s="491"/>
      <c r="B51" s="462" t="s">
        <v>21</v>
      </c>
      <c r="C51" s="463"/>
      <c r="D51" s="463"/>
      <c r="E51" s="463"/>
      <c r="F51" s="463"/>
      <c r="G51" s="463"/>
      <c r="H51" s="463"/>
      <c r="I51" s="464"/>
      <c r="J51" s="462" t="s">
        <v>22</v>
      </c>
      <c r="K51" s="463"/>
      <c r="L51" s="463"/>
      <c r="M51" s="463"/>
      <c r="N51" s="463"/>
      <c r="O51" s="463"/>
      <c r="P51" s="463"/>
      <c r="Q51" s="464"/>
      <c r="R51" s="462" t="s">
        <v>23</v>
      </c>
      <c r="S51" s="463"/>
      <c r="T51" s="463"/>
      <c r="U51" s="463"/>
      <c r="V51" s="463"/>
      <c r="W51" s="463"/>
      <c r="X51" s="463"/>
      <c r="Y51" s="464"/>
    </row>
    <row r="52" spans="1:25" x14ac:dyDescent="0.2">
      <c r="A52" s="491"/>
      <c r="B52" s="453">
        <v>2006</v>
      </c>
      <c r="C52" s="453">
        <v>2007</v>
      </c>
      <c r="D52" s="453">
        <v>2008</v>
      </c>
      <c r="E52" s="453">
        <v>2009</v>
      </c>
      <c r="F52" s="453">
        <v>2010</v>
      </c>
      <c r="G52" s="453">
        <v>2011</v>
      </c>
      <c r="H52" s="453"/>
      <c r="I52" s="453">
        <v>2012</v>
      </c>
      <c r="J52" s="453">
        <v>2006</v>
      </c>
      <c r="K52" s="453">
        <v>2007</v>
      </c>
      <c r="L52" s="453">
        <v>2008</v>
      </c>
      <c r="M52" s="453">
        <v>2009</v>
      </c>
      <c r="N52" s="453">
        <v>2010</v>
      </c>
      <c r="O52" s="453">
        <v>2011</v>
      </c>
      <c r="P52" s="453"/>
      <c r="Q52" s="453">
        <v>2012</v>
      </c>
      <c r="R52" s="453">
        <v>2006</v>
      </c>
      <c r="S52" s="453">
        <v>2007</v>
      </c>
      <c r="T52" s="453">
        <v>2008</v>
      </c>
      <c r="U52" s="453">
        <v>2009</v>
      </c>
      <c r="V52" s="453">
        <v>2010</v>
      </c>
      <c r="W52" s="453">
        <v>2011</v>
      </c>
      <c r="X52" s="453"/>
      <c r="Y52" s="453">
        <v>2012</v>
      </c>
    </row>
    <row r="53" spans="1:25" x14ac:dyDescent="0.2">
      <c r="A53" s="492"/>
      <c r="B53" s="453"/>
      <c r="C53" s="453"/>
      <c r="D53" s="453"/>
      <c r="E53" s="453"/>
      <c r="F53" s="453"/>
      <c r="G53" s="36" t="str">
        <f>+$A$1</f>
        <v>Marzo</v>
      </c>
      <c r="H53" s="36" t="s">
        <v>9</v>
      </c>
      <c r="I53" s="453"/>
      <c r="J53" s="453"/>
      <c r="K53" s="453"/>
      <c r="L53" s="453"/>
      <c r="M53" s="453"/>
      <c r="N53" s="453"/>
      <c r="O53" s="36" t="str">
        <f>+$A$1</f>
        <v>Marzo</v>
      </c>
      <c r="P53" s="36" t="s">
        <v>9</v>
      </c>
      <c r="Q53" s="453"/>
      <c r="R53" s="453"/>
      <c r="S53" s="453"/>
      <c r="T53" s="453"/>
      <c r="U53" s="453"/>
      <c r="V53" s="453"/>
      <c r="W53" s="36" t="str">
        <f>+$A$1</f>
        <v>Marzo</v>
      </c>
      <c r="X53" s="36" t="s">
        <v>9</v>
      </c>
      <c r="Y53" s="453"/>
    </row>
    <row r="54" spans="1:25" x14ac:dyDescent="0.2">
      <c r="A54" s="6" t="s">
        <v>24</v>
      </c>
      <c r="B54" s="7"/>
      <c r="C54" s="7"/>
      <c r="D54" s="7"/>
      <c r="E54" s="7"/>
      <c r="F54" s="7"/>
      <c r="G54" s="7"/>
      <c r="H54" s="7"/>
      <c r="I54" s="7"/>
      <c r="J54" s="7"/>
      <c r="K54" s="7"/>
      <c r="L54" s="7"/>
      <c r="M54" s="7"/>
      <c r="N54" s="7"/>
      <c r="O54" s="7"/>
      <c r="P54" s="7"/>
      <c r="Q54" s="7"/>
      <c r="R54" s="7"/>
      <c r="S54" s="7"/>
      <c r="T54" s="7"/>
      <c r="U54" s="7"/>
      <c r="V54" s="7"/>
      <c r="W54" s="7"/>
      <c r="X54" s="7"/>
      <c r="Y54" s="37"/>
    </row>
    <row r="55" spans="1:25" x14ac:dyDescent="0.2">
      <c r="A55" s="38" t="s">
        <v>25</v>
      </c>
      <c r="B55" s="39"/>
      <c r="C55" s="39"/>
      <c r="D55" s="39"/>
      <c r="E55" s="39"/>
      <c r="F55" s="39"/>
      <c r="G55" s="39"/>
      <c r="H55" s="39"/>
      <c r="I55" s="39"/>
      <c r="J55" s="39"/>
      <c r="K55" s="39"/>
      <c r="L55" s="39"/>
      <c r="M55" s="39"/>
      <c r="N55" s="40"/>
      <c r="O55" s="40"/>
      <c r="P55" s="40"/>
      <c r="Q55" s="40"/>
      <c r="R55" s="39"/>
      <c r="S55" s="39"/>
      <c r="T55" s="39"/>
      <c r="U55" s="39"/>
      <c r="V55" s="39"/>
      <c r="W55" s="39"/>
      <c r="X55" s="39"/>
      <c r="Y55" s="41"/>
    </row>
    <row r="56" spans="1:25" x14ac:dyDescent="0.2">
      <c r="A56" s="38" t="s">
        <v>26</v>
      </c>
      <c r="B56" s="39"/>
      <c r="C56" s="39"/>
      <c r="D56" s="39"/>
      <c r="E56" s="39"/>
      <c r="F56" s="39"/>
      <c r="G56" s="39"/>
      <c r="H56" s="39"/>
      <c r="I56" s="39"/>
      <c r="J56" s="39"/>
      <c r="K56" s="39"/>
      <c r="L56" s="39"/>
      <c r="M56" s="39"/>
      <c r="N56" s="39"/>
      <c r="O56" s="39"/>
      <c r="P56" s="39"/>
      <c r="Q56" s="39"/>
      <c r="R56" s="39"/>
      <c r="S56" s="39"/>
      <c r="T56" s="39"/>
      <c r="U56" s="39"/>
      <c r="V56" s="39"/>
      <c r="W56" s="39"/>
      <c r="X56" s="39"/>
      <c r="Y56" s="41"/>
    </row>
    <row r="57" spans="1:25" x14ac:dyDescent="0.2">
      <c r="A57" s="38" t="s">
        <v>27</v>
      </c>
      <c r="B57" s="39"/>
      <c r="C57" s="39"/>
      <c r="D57" s="39"/>
      <c r="E57" s="39"/>
      <c r="F57" s="39"/>
      <c r="G57" s="39"/>
      <c r="H57" s="39"/>
      <c r="I57" s="39"/>
      <c r="J57" s="39"/>
      <c r="K57" s="39"/>
      <c r="L57" s="39"/>
      <c r="M57" s="39"/>
      <c r="N57" s="39"/>
      <c r="O57" s="39"/>
      <c r="P57" s="39"/>
      <c r="Q57" s="39"/>
      <c r="R57" s="39"/>
      <c r="S57" s="39"/>
      <c r="T57" s="39"/>
      <c r="U57" s="39"/>
      <c r="V57" s="39"/>
      <c r="W57" s="39"/>
      <c r="X57" s="39"/>
      <c r="Y57" s="41"/>
    </row>
    <row r="58" spans="1:25" x14ac:dyDescent="0.2">
      <c r="A58" s="38" t="s">
        <v>28</v>
      </c>
      <c r="B58" s="39"/>
      <c r="C58" s="39"/>
      <c r="D58" s="39"/>
      <c r="E58" s="39"/>
      <c r="F58" s="39"/>
      <c r="G58" s="39"/>
      <c r="H58" s="39"/>
      <c r="I58" s="39"/>
      <c r="J58" s="39"/>
      <c r="K58" s="39"/>
      <c r="L58" s="39"/>
      <c r="M58" s="39"/>
      <c r="N58" s="39"/>
      <c r="O58" s="39"/>
      <c r="P58" s="39"/>
      <c r="Q58" s="39"/>
      <c r="R58" s="39"/>
      <c r="S58" s="39"/>
      <c r="T58" s="39"/>
      <c r="U58" s="39"/>
      <c r="V58" s="39"/>
      <c r="W58" s="39"/>
      <c r="X58" s="39"/>
      <c r="Y58" s="41"/>
    </row>
    <row r="59" spans="1:25" x14ac:dyDescent="0.2">
      <c r="A59" s="38" t="s">
        <v>29</v>
      </c>
      <c r="B59" s="39"/>
      <c r="C59" s="39"/>
      <c r="D59" s="39"/>
      <c r="E59" s="39"/>
      <c r="F59" s="39"/>
      <c r="G59" s="39"/>
      <c r="H59" s="39"/>
      <c r="I59" s="39"/>
      <c r="J59" s="39"/>
      <c r="K59" s="39"/>
      <c r="L59" s="39"/>
      <c r="M59" s="39"/>
      <c r="N59" s="39"/>
      <c r="O59" s="39"/>
      <c r="P59" s="39"/>
      <c r="Q59" s="39"/>
      <c r="R59" s="39"/>
      <c r="S59" s="39"/>
      <c r="T59" s="39"/>
      <c r="U59" s="39"/>
      <c r="V59" s="39"/>
      <c r="W59" s="39"/>
      <c r="X59" s="39"/>
      <c r="Y59" s="41"/>
    </row>
    <row r="60" spans="1:25" x14ac:dyDescent="0.2">
      <c r="A60" s="42" t="s">
        <v>14</v>
      </c>
      <c r="B60" s="25">
        <f t="shared" ref="B60:Y60" si="4">SUM(B54:B59)</f>
        <v>0</v>
      </c>
      <c r="C60" s="25">
        <f t="shared" si="4"/>
        <v>0</v>
      </c>
      <c r="D60" s="25">
        <f t="shared" si="4"/>
        <v>0</v>
      </c>
      <c r="E60" s="25">
        <f t="shared" si="4"/>
        <v>0</v>
      </c>
      <c r="F60" s="25">
        <f t="shared" si="4"/>
        <v>0</v>
      </c>
      <c r="G60" s="25">
        <f t="shared" si="4"/>
        <v>0</v>
      </c>
      <c r="H60" s="25">
        <f t="shared" si="4"/>
        <v>0</v>
      </c>
      <c r="I60" s="25">
        <f t="shared" si="4"/>
        <v>0</v>
      </c>
      <c r="J60" s="25">
        <f t="shared" si="4"/>
        <v>0</v>
      </c>
      <c r="K60" s="25">
        <f t="shared" si="4"/>
        <v>0</v>
      </c>
      <c r="L60" s="25">
        <f t="shared" si="4"/>
        <v>0</v>
      </c>
      <c r="M60" s="25">
        <f t="shared" si="4"/>
        <v>0</v>
      </c>
      <c r="N60" s="25">
        <f t="shared" si="4"/>
        <v>0</v>
      </c>
      <c r="O60" s="25">
        <f t="shared" si="4"/>
        <v>0</v>
      </c>
      <c r="P60" s="25">
        <f t="shared" si="4"/>
        <v>0</v>
      </c>
      <c r="Q60" s="25">
        <f t="shared" si="4"/>
        <v>0</v>
      </c>
      <c r="R60" s="25">
        <f t="shared" si="4"/>
        <v>0</v>
      </c>
      <c r="S60" s="25">
        <f t="shared" si="4"/>
        <v>0</v>
      </c>
      <c r="T60" s="25">
        <f t="shared" si="4"/>
        <v>0</v>
      </c>
      <c r="U60" s="25">
        <f t="shared" si="4"/>
        <v>0</v>
      </c>
      <c r="V60" s="25">
        <f t="shared" si="4"/>
        <v>0</v>
      </c>
      <c r="W60" s="25">
        <f t="shared" si="4"/>
        <v>0</v>
      </c>
      <c r="X60" s="25">
        <f t="shared" si="4"/>
        <v>0</v>
      </c>
      <c r="Y60" s="26">
        <f t="shared" si="4"/>
        <v>0</v>
      </c>
    </row>
    <row r="61" spans="1:25" x14ac:dyDescent="0.2">
      <c r="A61" s="496" t="s">
        <v>18</v>
      </c>
      <c r="B61" s="496"/>
      <c r="C61" s="496"/>
      <c r="D61" s="496"/>
      <c r="E61" s="496"/>
      <c r="F61" s="496"/>
      <c r="G61" s="496"/>
      <c r="H61" s="496"/>
      <c r="I61" s="496"/>
      <c r="J61" s="496"/>
      <c r="K61" s="496"/>
      <c r="L61" s="496"/>
      <c r="M61" s="496"/>
      <c r="N61" s="496"/>
      <c r="O61" s="496"/>
      <c r="P61" s="496"/>
      <c r="Q61" s="496"/>
      <c r="R61" s="496"/>
      <c r="S61" s="496"/>
      <c r="T61" s="496"/>
      <c r="U61" s="496"/>
      <c r="V61" s="496"/>
      <c r="W61" s="496"/>
      <c r="X61" s="496"/>
      <c r="Y61" s="496"/>
    </row>
    <row r="62" spans="1:25" x14ac:dyDescent="0.2">
      <c r="A62"/>
    </row>
    <row r="63" spans="1:25" x14ac:dyDescent="0.2">
      <c r="A63" s="43" t="s">
        <v>30</v>
      </c>
      <c r="B63" s="497" t="s">
        <v>31</v>
      </c>
      <c r="C63" s="498"/>
      <c r="D63" s="499" t="s">
        <v>32</v>
      </c>
    </row>
    <row r="64" spans="1:25" x14ac:dyDescent="0.2">
      <c r="A64" s="43" t="s">
        <v>33</v>
      </c>
      <c r="B64" s="44" t="s">
        <v>34</v>
      </c>
      <c r="C64" s="45" t="s">
        <v>35</v>
      </c>
      <c r="D64" s="499"/>
    </row>
    <row r="65" spans="1:25" x14ac:dyDescent="0.2">
      <c r="A65" s="46" t="s">
        <v>36</v>
      </c>
      <c r="B65" s="47"/>
      <c r="C65" s="47"/>
      <c r="D65" s="47"/>
    </row>
    <row r="66" spans="1:25" x14ac:dyDescent="0.2">
      <c r="A66" s="46" t="s">
        <v>37</v>
      </c>
      <c r="B66" s="47"/>
      <c r="C66" s="47"/>
      <c r="D66" s="47"/>
    </row>
    <row r="67" spans="1:25" x14ac:dyDescent="0.2">
      <c r="A67" s="46" t="s">
        <v>38</v>
      </c>
      <c r="B67" s="47"/>
      <c r="C67" s="47"/>
      <c r="D67" s="47"/>
    </row>
    <row r="68" spans="1:25" x14ac:dyDescent="0.2">
      <c r="A68" s="46" t="s">
        <v>39</v>
      </c>
      <c r="B68" s="47"/>
      <c r="C68" s="47"/>
      <c r="D68" s="47"/>
    </row>
    <row r="69" spans="1:25" x14ac:dyDescent="0.2">
      <c r="A69" s="46" t="s">
        <v>40</v>
      </c>
      <c r="B69" s="47"/>
      <c r="C69" s="47"/>
      <c r="D69" s="47"/>
    </row>
    <row r="70" spans="1:25" x14ac:dyDescent="0.2">
      <c r="A70" s="46" t="s">
        <v>41</v>
      </c>
      <c r="B70" s="47"/>
      <c r="C70" s="47"/>
      <c r="D70" s="47"/>
    </row>
    <row r="71" spans="1:25" x14ac:dyDescent="0.2">
      <c r="A71" s="46" t="s">
        <v>42</v>
      </c>
      <c r="B71" s="47"/>
      <c r="C71" s="47"/>
      <c r="D71" s="47"/>
    </row>
    <row r="72" spans="1:25" x14ac:dyDescent="0.2">
      <c r="A72"/>
    </row>
    <row r="73" spans="1:25" x14ac:dyDescent="0.2">
      <c r="A73" s="500" t="s">
        <v>43</v>
      </c>
      <c r="B73" s="500"/>
      <c r="C73" s="500"/>
      <c r="D73" s="500"/>
      <c r="E73" s="500"/>
      <c r="F73" s="500"/>
      <c r="G73" s="500"/>
      <c r="H73" s="500"/>
      <c r="I73" s="500"/>
      <c r="J73" s="500"/>
      <c r="K73" s="500"/>
      <c r="L73" s="500"/>
      <c r="M73" s="500"/>
      <c r="N73" s="500"/>
      <c r="O73" s="500"/>
      <c r="P73" s="500"/>
      <c r="Q73" s="500"/>
      <c r="R73" s="500"/>
      <c r="S73" s="500"/>
      <c r="T73" s="500"/>
      <c r="U73" s="500"/>
      <c r="V73" s="500"/>
      <c r="W73" s="500"/>
      <c r="X73" s="500"/>
      <c r="Y73" s="500"/>
    </row>
    <row r="74" spans="1:25" x14ac:dyDescent="0.2">
      <c r="A74" s="501"/>
      <c r="B74" s="501">
        <v>2006</v>
      </c>
      <c r="C74" s="501"/>
      <c r="D74" s="501"/>
      <c r="E74" s="501">
        <v>2007</v>
      </c>
      <c r="F74" s="501"/>
      <c r="G74" s="501"/>
      <c r="H74" s="501">
        <v>2008</v>
      </c>
      <c r="I74" s="501"/>
      <c r="J74" s="501"/>
      <c r="K74" s="501">
        <v>2009</v>
      </c>
      <c r="L74" s="501"/>
      <c r="M74" s="501"/>
      <c r="N74" s="501">
        <v>2010</v>
      </c>
      <c r="O74" s="501"/>
      <c r="P74" s="501"/>
      <c r="Q74" s="502">
        <v>2011</v>
      </c>
      <c r="R74" s="502"/>
      <c r="S74" s="502"/>
      <c r="T74" s="502"/>
      <c r="U74" s="502"/>
      <c r="V74" s="502"/>
      <c r="W74" s="501">
        <v>2012</v>
      </c>
      <c r="X74" s="501"/>
      <c r="Y74" s="501"/>
    </row>
    <row r="75" spans="1:25" x14ac:dyDescent="0.2">
      <c r="A75" s="501"/>
      <c r="B75" s="501"/>
      <c r="C75" s="501"/>
      <c r="D75" s="501"/>
      <c r="E75" s="501"/>
      <c r="F75" s="501"/>
      <c r="G75" s="501"/>
      <c r="H75" s="501"/>
      <c r="I75" s="501"/>
      <c r="J75" s="501"/>
      <c r="K75" s="501"/>
      <c r="L75" s="501"/>
      <c r="M75" s="501"/>
      <c r="N75" s="501"/>
      <c r="O75" s="501"/>
      <c r="P75" s="501"/>
      <c r="Q75" s="502" t="str">
        <f t="shared" ref="Q75:R75" si="5">+$A$1</f>
        <v>Marzo</v>
      </c>
      <c r="R75" s="502" t="str">
        <f t="shared" si="5"/>
        <v>Marzo</v>
      </c>
      <c r="S75" s="502" t="s">
        <v>9</v>
      </c>
      <c r="T75" s="502"/>
      <c r="U75" s="48" t="str">
        <f>$A$1</f>
        <v>Marzo</v>
      </c>
      <c r="V75" s="48" t="s">
        <v>9</v>
      </c>
      <c r="W75" s="503"/>
      <c r="X75" s="503"/>
      <c r="Y75" s="503"/>
    </row>
    <row r="76" spans="1:25" x14ac:dyDescent="0.2">
      <c r="A76" s="501"/>
      <c r="B76" s="48" t="s">
        <v>44</v>
      </c>
      <c r="C76" s="48" t="s">
        <v>45</v>
      </c>
      <c r="D76" s="48" t="s">
        <v>46</v>
      </c>
      <c r="E76" s="48" t="s">
        <v>44</v>
      </c>
      <c r="F76" s="48" t="s">
        <v>45</v>
      </c>
      <c r="G76" s="48" t="s">
        <v>46</v>
      </c>
      <c r="H76" s="48" t="s">
        <v>44</v>
      </c>
      <c r="I76" s="48" t="s">
        <v>45</v>
      </c>
      <c r="J76" s="48" t="s">
        <v>46</v>
      </c>
      <c r="K76" s="48" t="s">
        <v>44</v>
      </c>
      <c r="L76" s="48" t="s">
        <v>45</v>
      </c>
      <c r="M76" s="48" t="s">
        <v>46</v>
      </c>
      <c r="N76" s="48" t="s">
        <v>44</v>
      </c>
      <c r="O76" s="48" t="s">
        <v>45</v>
      </c>
      <c r="P76" s="48" t="s">
        <v>46</v>
      </c>
      <c r="Q76" s="48" t="s">
        <v>44</v>
      </c>
      <c r="R76" s="48" t="s">
        <v>45</v>
      </c>
      <c r="S76" s="48" t="s">
        <v>44</v>
      </c>
      <c r="T76" s="48" t="s">
        <v>45</v>
      </c>
      <c r="U76" s="48" t="s">
        <v>46</v>
      </c>
      <c r="V76" s="48" t="s">
        <v>46</v>
      </c>
      <c r="W76" s="48" t="s">
        <v>44</v>
      </c>
      <c r="X76" s="48" t="s">
        <v>45</v>
      </c>
      <c r="Y76" s="48" t="s">
        <v>46</v>
      </c>
    </row>
    <row r="77" spans="1:25" x14ac:dyDescent="0.2">
      <c r="A77" s="6" t="s">
        <v>47</v>
      </c>
      <c r="B77" s="49"/>
      <c r="C77" s="49"/>
      <c r="D77" s="50">
        <f>SUM(B77:C77)</f>
        <v>0</v>
      </c>
      <c r="E77" s="49"/>
      <c r="F77" s="49"/>
      <c r="G77" s="50">
        <f>SUM(E77:F77)</f>
        <v>0</v>
      </c>
      <c r="H77" s="49"/>
      <c r="I77" s="49"/>
      <c r="J77" s="50">
        <f>SUM(H77:I77)</f>
        <v>0</v>
      </c>
      <c r="K77" s="49"/>
      <c r="L77" s="49"/>
      <c r="M77" s="50">
        <f>SUM(K77:L77)</f>
        <v>0</v>
      </c>
      <c r="N77" s="49"/>
      <c r="O77" s="49"/>
      <c r="P77" s="50">
        <f>SUM(N77:O77)</f>
        <v>0</v>
      </c>
      <c r="Q77" s="51"/>
      <c r="R77" s="51"/>
      <c r="S77" s="49"/>
      <c r="T77" s="52"/>
      <c r="U77" s="53">
        <f>SUM(Q77:R77)</f>
        <v>0</v>
      </c>
      <c r="V77" s="54">
        <f>SUM(S77:T77)</f>
        <v>0</v>
      </c>
      <c r="W77" s="49"/>
      <c r="X77" s="49"/>
      <c r="Y77" s="55">
        <f>SUM(W77:X77)</f>
        <v>0</v>
      </c>
    </row>
    <row r="78" spans="1:25" x14ac:dyDescent="0.2">
      <c r="A78" s="56" t="s">
        <v>48</v>
      </c>
      <c r="B78" s="57"/>
      <c r="C78" s="57"/>
      <c r="D78" s="58">
        <f>SUM(B78:C78)</f>
        <v>0</v>
      </c>
      <c r="E78" s="57"/>
      <c r="F78" s="57"/>
      <c r="G78" s="58">
        <f>SUM(E78:F78)</f>
        <v>0</v>
      </c>
      <c r="H78" s="57"/>
      <c r="I78" s="57"/>
      <c r="J78" s="58">
        <f>SUM(H78:I78)</f>
        <v>0</v>
      </c>
      <c r="K78" s="57"/>
      <c r="L78" s="57"/>
      <c r="M78" s="58">
        <f>SUM(K78:L78)</f>
        <v>0</v>
      </c>
      <c r="N78" s="57"/>
      <c r="O78" s="57"/>
      <c r="P78" s="58">
        <f>SUM(N78:O78)</f>
        <v>0</v>
      </c>
      <c r="Q78" s="59"/>
      <c r="R78" s="59"/>
      <c r="S78" s="57"/>
      <c r="T78" s="57"/>
      <c r="U78" s="60">
        <f>SUM(Q78:R78)</f>
        <v>0</v>
      </c>
      <c r="V78" s="58">
        <f>SUM(S78:T78)</f>
        <v>0</v>
      </c>
      <c r="W78" s="57"/>
      <c r="X78" s="57"/>
      <c r="Y78" s="61">
        <f>SUM(W78:X78)</f>
        <v>0</v>
      </c>
    </row>
    <row r="79" spans="1:25" x14ac:dyDescent="0.2">
      <c r="A79" s="38" t="s">
        <v>49</v>
      </c>
      <c r="B79" s="58">
        <f>SUM(B77:B78)</f>
        <v>0</v>
      </c>
      <c r="C79" s="58">
        <f>SUM(C77:C78)</f>
        <v>0</v>
      </c>
      <c r="D79" s="58">
        <f>SUM(B79:C79)</f>
        <v>0</v>
      </c>
      <c r="E79" s="58">
        <f>SUM(E77:E78)</f>
        <v>0</v>
      </c>
      <c r="F79" s="58">
        <f>SUM(F77:F78)</f>
        <v>0</v>
      </c>
      <c r="G79" s="58">
        <f>SUM(E79:F79)</f>
        <v>0</v>
      </c>
      <c r="H79" s="58">
        <f>SUM(H77:H78)</f>
        <v>0</v>
      </c>
      <c r="I79" s="58">
        <f>SUM(I77:I78)</f>
        <v>0</v>
      </c>
      <c r="J79" s="58">
        <f>SUM(H79:I79)</f>
        <v>0</v>
      </c>
      <c r="K79" s="58">
        <f>SUM(K77:K78)</f>
        <v>0</v>
      </c>
      <c r="L79" s="58">
        <f>SUM(L77:L78)</f>
        <v>0</v>
      </c>
      <c r="M79" s="58">
        <f>SUM(K79:L79)</f>
        <v>0</v>
      </c>
      <c r="N79" s="58">
        <f>SUM(N77:N78)</f>
        <v>0</v>
      </c>
      <c r="O79" s="58">
        <f>SUM(O77:O78)</f>
        <v>0</v>
      </c>
      <c r="P79" s="58">
        <f>SUM(N79:O79)</f>
        <v>0</v>
      </c>
      <c r="Q79" s="58">
        <f>SUM(Q77:Q78)</f>
        <v>0</v>
      </c>
      <c r="R79" s="58">
        <f t="shared" ref="R79:T79" si="6">SUM(R77:R78)</f>
        <v>0</v>
      </c>
      <c r="S79" s="58">
        <f t="shared" si="6"/>
        <v>0</v>
      </c>
      <c r="T79" s="58">
        <f t="shared" si="6"/>
        <v>0</v>
      </c>
      <c r="U79" s="60">
        <f>SUM(Q79:R79)</f>
        <v>0</v>
      </c>
      <c r="V79" s="58">
        <f>SUM(S79:T79)</f>
        <v>0</v>
      </c>
      <c r="W79" s="58">
        <f>SUM(W77:W78)</f>
        <v>0</v>
      </c>
      <c r="X79" s="58">
        <f>SUM(X77:X78)</f>
        <v>0</v>
      </c>
      <c r="Y79" s="61">
        <f>SUM(W79:X79)</f>
        <v>0</v>
      </c>
    </row>
    <row r="80" spans="1:25" x14ac:dyDescent="0.2">
      <c r="A80" s="10" t="s">
        <v>50</v>
      </c>
      <c r="B80" s="62" t="str">
        <f t="shared" ref="B80:Y80" si="7">IF(B77=0,"",B77*100/B79)</f>
        <v/>
      </c>
      <c r="C80" s="62" t="str">
        <f t="shared" si="7"/>
        <v/>
      </c>
      <c r="D80" s="62" t="str">
        <f t="shared" si="7"/>
        <v/>
      </c>
      <c r="E80" s="62" t="str">
        <f t="shared" si="7"/>
        <v/>
      </c>
      <c r="F80" s="62" t="str">
        <f t="shared" si="7"/>
        <v/>
      </c>
      <c r="G80" s="62" t="str">
        <f t="shared" si="7"/>
        <v/>
      </c>
      <c r="H80" s="62" t="str">
        <f t="shared" si="7"/>
        <v/>
      </c>
      <c r="I80" s="62" t="str">
        <f t="shared" si="7"/>
        <v/>
      </c>
      <c r="J80" s="62" t="str">
        <f t="shared" si="7"/>
        <v/>
      </c>
      <c r="K80" s="62" t="str">
        <f t="shared" si="7"/>
        <v/>
      </c>
      <c r="L80" s="62" t="str">
        <f t="shared" si="7"/>
        <v/>
      </c>
      <c r="M80" s="62" t="str">
        <f t="shared" si="7"/>
        <v/>
      </c>
      <c r="N80" s="62" t="str">
        <f t="shared" si="7"/>
        <v/>
      </c>
      <c r="O80" s="62" t="str">
        <f t="shared" si="7"/>
        <v/>
      </c>
      <c r="P80" s="62" t="str">
        <f t="shared" si="7"/>
        <v/>
      </c>
      <c r="Q80" s="62">
        <f>IFERROR(Q77*100/Q79,0)</f>
        <v>0</v>
      </c>
      <c r="R80" s="62">
        <f t="shared" ref="R80:V80" si="8">IFERROR(R77*100/R79,0)</f>
        <v>0</v>
      </c>
      <c r="S80" s="62">
        <f t="shared" si="8"/>
        <v>0</v>
      </c>
      <c r="T80" s="62">
        <f t="shared" si="8"/>
        <v>0</v>
      </c>
      <c r="U80" s="62">
        <f t="shared" si="8"/>
        <v>0</v>
      </c>
      <c r="V80" s="62">
        <f t="shared" si="8"/>
        <v>0</v>
      </c>
      <c r="W80" s="62" t="str">
        <f t="shared" si="7"/>
        <v/>
      </c>
      <c r="X80" s="62" t="str">
        <f t="shared" si="7"/>
        <v/>
      </c>
      <c r="Y80" s="63" t="str">
        <f t="shared" si="7"/>
        <v/>
      </c>
    </row>
    <row r="81" spans="1:25" x14ac:dyDescent="0.2">
      <c r="A81" s="64" t="s">
        <v>18</v>
      </c>
      <c r="B81" s="64"/>
      <c r="C81" s="64"/>
      <c r="D81" s="64"/>
      <c r="E81" s="64"/>
      <c r="F81" s="64"/>
      <c r="G81" s="64"/>
      <c r="H81" s="64"/>
      <c r="I81" s="64"/>
      <c r="J81" s="64"/>
      <c r="K81" s="64"/>
      <c r="L81" s="64"/>
      <c r="M81" s="64"/>
      <c r="N81" s="64"/>
      <c r="O81" s="64"/>
      <c r="P81" s="64"/>
      <c r="Q81" s="64"/>
      <c r="R81" s="64"/>
      <c r="S81" s="64"/>
      <c r="T81" s="64"/>
      <c r="U81" s="64"/>
      <c r="V81" s="64"/>
      <c r="W81" s="64"/>
      <c r="X81" s="64"/>
      <c r="Y81" s="64"/>
    </row>
    <row r="82" spans="1:25" x14ac:dyDescent="0.2">
      <c r="A82"/>
    </row>
    <row r="83" spans="1:25" x14ac:dyDescent="0.2">
      <c r="A83" s="504" t="s">
        <v>51</v>
      </c>
      <c r="B83" s="507">
        <v>2006</v>
      </c>
      <c r="C83" s="508"/>
      <c r="D83" s="509"/>
      <c r="E83" s="507">
        <v>2007</v>
      </c>
      <c r="F83" s="508"/>
      <c r="G83" s="509"/>
      <c r="H83" s="507">
        <v>2008</v>
      </c>
      <c r="I83" s="508"/>
      <c r="J83" s="509"/>
      <c r="K83" s="507">
        <v>2009</v>
      </c>
      <c r="L83" s="508"/>
      <c r="M83" s="509"/>
      <c r="N83" s="507">
        <v>2010</v>
      </c>
      <c r="O83" s="508"/>
      <c r="P83" s="509"/>
      <c r="Q83" s="502">
        <v>2011</v>
      </c>
      <c r="R83" s="502"/>
      <c r="S83" s="502"/>
      <c r="T83" s="502"/>
      <c r="U83" s="502"/>
      <c r="V83" s="502"/>
      <c r="W83" s="507">
        <v>2012</v>
      </c>
      <c r="X83" s="508"/>
      <c r="Y83" s="509"/>
    </row>
    <row r="84" spans="1:25" x14ac:dyDescent="0.2">
      <c r="A84" s="505"/>
      <c r="B84" s="510"/>
      <c r="C84" s="511"/>
      <c r="D84" s="512"/>
      <c r="E84" s="510"/>
      <c r="F84" s="511"/>
      <c r="G84" s="512"/>
      <c r="H84" s="510"/>
      <c r="I84" s="511"/>
      <c r="J84" s="512"/>
      <c r="K84" s="510"/>
      <c r="L84" s="511"/>
      <c r="M84" s="512"/>
      <c r="N84" s="510"/>
      <c r="O84" s="511"/>
      <c r="P84" s="512"/>
      <c r="Q84" s="502" t="str">
        <f t="shared" ref="Q84:R84" si="9">+$A$1</f>
        <v>Marzo</v>
      </c>
      <c r="R84" s="502" t="str">
        <f t="shared" si="9"/>
        <v>Marzo</v>
      </c>
      <c r="S84" s="502" t="s">
        <v>9</v>
      </c>
      <c r="T84" s="502"/>
      <c r="U84" s="48" t="str">
        <f>$A$1</f>
        <v>Marzo</v>
      </c>
      <c r="V84" s="48" t="s">
        <v>9</v>
      </c>
      <c r="W84" s="510"/>
      <c r="X84" s="511"/>
      <c r="Y84" s="512"/>
    </row>
    <row r="85" spans="1:25" x14ac:dyDescent="0.2">
      <c r="A85" s="506"/>
      <c r="B85" s="48" t="s">
        <v>44</v>
      </c>
      <c r="C85" s="48" t="s">
        <v>45</v>
      </c>
      <c r="D85" s="48" t="s">
        <v>46</v>
      </c>
      <c r="E85" s="48" t="s">
        <v>44</v>
      </c>
      <c r="F85" s="48" t="s">
        <v>45</v>
      </c>
      <c r="G85" s="48" t="s">
        <v>46</v>
      </c>
      <c r="H85" s="48" t="s">
        <v>44</v>
      </c>
      <c r="I85" s="48" t="s">
        <v>45</v>
      </c>
      <c r="J85" s="48" t="s">
        <v>46</v>
      </c>
      <c r="K85" s="48" t="s">
        <v>44</v>
      </c>
      <c r="L85" s="48" t="s">
        <v>45</v>
      </c>
      <c r="M85" s="48" t="s">
        <v>46</v>
      </c>
      <c r="N85" s="48" t="s">
        <v>44</v>
      </c>
      <c r="O85" s="48" t="s">
        <v>45</v>
      </c>
      <c r="P85" s="48" t="s">
        <v>46</v>
      </c>
      <c r="Q85" s="48" t="s">
        <v>44</v>
      </c>
      <c r="R85" s="48" t="s">
        <v>45</v>
      </c>
      <c r="S85" s="48" t="s">
        <v>44</v>
      </c>
      <c r="T85" s="48" t="s">
        <v>45</v>
      </c>
      <c r="U85" s="48" t="s">
        <v>46</v>
      </c>
      <c r="V85" s="48" t="s">
        <v>46</v>
      </c>
      <c r="W85" s="48" t="s">
        <v>44</v>
      </c>
      <c r="X85" s="48" t="s">
        <v>45</v>
      </c>
      <c r="Y85" s="48" t="s">
        <v>46</v>
      </c>
    </row>
    <row r="86" spans="1:25" x14ac:dyDescent="0.2">
      <c r="A86" s="6" t="s">
        <v>52</v>
      </c>
      <c r="B86" s="49"/>
      <c r="C86" s="49"/>
      <c r="D86" s="50">
        <f t="shared" ref="D86:D93" si="10">+SUM(B86:C86)</f>
        <v>0</v>
      </c>
      <c r="E86" s="49"/>
      <c r="F86" s="49"/>
      <c r="G86" s="50">
        <f t="shared" ref="G86:G95" si="11">+SUM(E86:F86)</f>
        <v>0</v>
      </c>
      <c r="H86" s="49"/>
      <c r="I86" s="49"/>
      <c r="J86" s="50">
        <f t="shared" ref="J86:J95" si="12">+SUM(H86:I86)</f>
        <v>0</v>
      </c>
      <c r="K86" s="49"/>
      <c r="L86" s="49"/>
      <c r="M86" s="50">
        <f t="shared" ref="M86:M95" si="13">+SUM(K86:L86)</f>
        <v>0</v>
      </c>
      <c r="N86" s="49"/>
      <c r="O86" s="49"/>
      <c r="P86" s="50">
        <f t="shared" ref="P86:P95" si="14">+SUM(N86:O86)</f>
        <v>0</v>
      </c>
      <c r="Q86" s="51"/>
      <c r="R86" s="51"/>
      <c r="S86" s="49"/>
      <c r="T86" s="49"/>
      <c r="U86" s="50">
        <f>+SUM(Q86:R86)</f>
        <v>0</v>
      </c>
      <c r="V86" s="50">
        <f t="shared" ref="V86:V95" si="15">+SUM(S86:T86)</f>
        <v>0</v>
      </c>
      <c r="W86" s="49"/>
      <c r="X86" s="49"/>
      <c r="Y86" s="55">
        <f t="shared" ref="Y86:Y95" si="16">+SUM(W86:X86)</f>
        <v>0</v>
      </c>
    </row>
    <row r="87" spans="1:25" x14ac:dyDescent="0.2">
      <c r="A87" s="38" t="s">
        <v>53</v>
      </c>
      <c r="B87" s="57"/>
      <c r="C87" s="57"/>
      <c r="D87" s="58">
        <f t="shared" si="10"/>
        <v>0</v>
      </c>
      <c r="E87" s="57"/>
      <c r="F87" s="57"/>
      <c r="G87" s="58">
        <f t="shared" si="11"/>
        <v>0</v>
      </c>
      <c r="H87" s="57"/>
      <c r="I87" s="57"/>
      <c r="J87" s="58">
        <f t="shared" si="12"/>
        <v>0</v>
      </c>
      <c r="K87" s="57"/>
      <c r="L87" s="57"/>
      <c r="M87" s="58">
        <f t="shared" si="13"/>
        <v>0</v>
      </c>
      <c r="N87" s="57"/>
      <c r="O87" s="57"/>
      <c r="P87" s="58">
        <f t="shared" si="14"/>
        <v>0</v>
      </c>
      <c r="Q87" s="59"/>
      <c r="R87" s="59"/>
      <c r="S87" s="57"/>
      <c r="T87" s="57"/>
      <c r="U87" s="58">
        <f>+SUM(Q87:R87)</f>
        <v>0</v>
      </c>
      <c r="V87" s="58">
        <f t="shared" si="15"/>
        <v>0</v>
      </c>
      <c r="W87" s="57"/>
      <c r="X87" s="57"/>
      <c r="Y87" s="61">
        <f t="shared" si="16"/>
        <v>0</v>
      </c>
    </row>
    <row r="88" spans="1:25" x14ac:dyDescent="0.2">
      <c r="A88" s="38" t="s">
        <v>54</v>
      </c>
      <c r="B88" s="57"/>
      <c r="C88" s="57"/>
      <c r="D88" s="58">
        <f t="shared" si="10"/>
        <v>0</v>
      </c>
      <c r="E88" s="57"/>
      <c r="F88" s="57"/>
      <c r="G88" s="58">
        <f t="shared" si="11"/>
        <v>0</v>
      </c>
      <c r="H88" s="57"/>
      <c r="I88" s="57"/>
      <c r="J88" s="58">
        <f t="shared" si="12"/>
        <v>0</v>
      </c>
      <c r="K88" s="57"/>
      <c r="L88" s="57"/>
      <c r="M88" s="58">
        <f t="shared" si="13"/>
        <v>0</v>
      </c>
      <c r="N88" s="57"/>
      <c r="O88" s="57"/>
      <c r="P88" s="58">
        <f t="shared" si="14"/>
        <v>0</v>
      </c>
      <c r="Q88" s="59"/>
      <c r="R88" s="59"/>
      <c r="S88" s="57"/>
      <c r="T88" s="57"/>
      <c r="U88" s="58">
        <f>+SUM(Q88:R88)</f>
        <v>0</v>
      </c>
      <c r="V88" s="58">
        <f t="shared" si="15"/>
        <v>0</v>
      </c>
      <c r="W88" s="57"/>
      <c r="X88" s="57"/>
      <c r="Y88" s="61">
        <f t="shared" si="16"/>
        <v>0</v>
      </c>
    </row>
    <row r="89" spans="1:25" x14ac:dyDescent="0.2">
      <c r="A89" s="56" t="s">
        <v>23</v>
      </c>
      <c r="B89" s="65">
        <f t="shared" ref="B89:Y89" si="17">+B86+B87+B88</f>
        <v>0</v>
      </c>
      <c r="C89" s="65">
        <f t="shared" si="17"/>
        <v>0</v>
      </c>
      <c r="D89" s="65">
        <f t="shared" si="17"/>
        <v>0</v>
      </c>
      <c r="E89" s="65">
        <f t="shared" si="17"/>
        <v>0</v>
      </c>
      <c r="F89" s="65">
        <f t="shared" si="17"/>
        <v>0</v>
      </c>
      <c r="G89" s="65">
        <f t="shared" si="17"/>
        <v>0</v>
      </c>
      <c r="H89" s="65">
        <f t="shared" si="17"/>
        <v>0</v>
      </c>
      <c r="I89" s="65">
        <f t="shared" si="17"/>
        <v>0</v>
      </c>
      <c r="J89" s="65">
        <f t="shared" si="17"/>
        <v>0</v>
      </c>
      <c r="K89" s="65">
        <f t="shared" si="17"/>
        <v>0</v>
      </c>
      <c r="L89" s="65">
        <f t="shared" si="17"/>
        <v>0</v>
      </c>
      <c r="M89" s="65">
        <f t="shared" si="17"/>
        <v>0</v>
      </c>
      <c r="N89" s="65">
        <f t="shared" si="17"/>
        <v>0</v>
      </c>
      <c r="O89" s="65">
        <f t="shared" si="17"/>
        <v>0</v>
      </c>
      <c r="P89" s="65">
        <f t="shared" si="17"/>
        <v>0</v>
      </c>
      <c r="Q89" s="65">
        <f>SUM(Q86:Q88)</f>
        <v>0</v>
      </c>
      <c r="R89" s="65">
        <f>SUM(R86:R88)</f>
        <v>0</v>
      </c>
      <c r="S89" s="65">
        <f t="shared" si="17"/>
        <v>0</v>
      </c>
      <c r="T89" s="65">
        <f t="shared" si="17"/>
        <v>0</v>
      </c>
      <c r="U89" s="65">
        <f t="shared" si="17"/>
        <v>0</v>
      </c>
      <c r="V89" s="65">
        <f t="shared" si="17"/>
        <v>0</v>
      </c>
      <c r="W89" s="65">
        <f t="shared" si="17"/>
        <v>0</v>
      </c>
      <c r="X89" s="65">
        <f t="shared" si="17"/>
        <v>0</v>
      </c>
      <c r="Y89" s="65">
        <f t="shared" si="17"/>
        <v>0</v>
      </c>
    </row>
    <row r="90" spans="1:25" x14ac:dyDescent="0.2">
      <c r="A90" s="56" t="s">
        <v>55</v>
      </c>
      <c r="B90" s="57"/>
      <c r="C90" s="57"/>
      <c r="D90" s="58">
        <f t="shared" si="10"/>
        <v>0</v>
      </c>
      <c r="E90" s="57"/>
      <c r="F90" s="57"/>
      <c r="G90" s="58">
        <f t="shared" si="11"/>
        <v>0</v>
      </c>
      <c r="H90" s="57"/>
      <c r="I90" s="57"/>
      <c r="J90" s="58">
        <f t="shared" si="12"/>
        <v>0</v>
      </c>
      <c r="K90" s="57"/>
      <c r="L90" s="57"/>
      <c r="M90" s="58">
        <f t="shared" si="13"/>
        <v>0</v>
      </c>
      <c r="N90" s="57"/>
      <c r="O90" s="57"/>
      <c r="P90" s="58">
        <f t="shared" si="14"/>
        <v>0</v>
      </c>
      <c r="Q90" s="59"/>
      <c r="R90" s="59"/>
      <c r="S90" s="57"/>
      <c r="T90" s="57"/>
      <c r="U90" s="58">
        <f>+SUM(Q90:R90)</f>
        <v>0</v>
      </c>
      <c r="V90" s="58">
        <f t="shared" si="15"/>
        <v>0</v>
      </c>
      <c r="W90" s="57"/>
      <c r="X90" s="57"/>
      <c r="Y90" s="61">
        <f t="shared" si="16"/>
        <v>0</v>
      </c>
    </row>
    <row r="91" spans="1:25" x14ac:dyDescent="0.2">
      <c r="A91" s="56" t="s">
        <v>56</v>
      </c>
      <c r="B91" s="57"/>
      <c r="C91" s="57"/>
      <c r="D91" s="58">
        <f t="shared" si="10"/>
        <v>0</v>
      </c>
      <c r="E91" s="57"/>
      <c r="F91" s="57"/>
      <c r="G91" s="58">
        <f t="shared" si="11"/>
        <v>0</v>
      </c>
      <c r="H91" s="57"/>
      <c r="I91" s="57"/>
      <c r="J91" s="58">
        <f t="shared" si="12"/>
        <v>0</v>
      </c>
      <c r="K91" s="57"/>
      <c r="L91" s="57"/>
      <c r="M91" s="58">
        <f t="shared" si="13"/>
        <v>0</v>
      </c>
      <c r="N91" s="57"/>
      <c r="O91" s="57"/>
      <c r="P91" s="58">
        <f t="shared" si="14"/>
        <v>0</v>
      </c>
      <c r="Q91" s="59"/>
      <c r="R91" s="59"/>
      <c r="S91" s="57"/>
      <c r="T91" s="57"/>
      <c r="U91" s="58">
        <f t="shared" ref="U91:U95" si="18">+SUM(Q91:R91)</f>
        <v>0</v>
      </c>
      <c r="V91" s="58">
        <f t="shared" si="15"/>
        <v>0</v>
      </c>
      <c r="W91" s="57"/>
      <c r="X91" s="57"/>
      <c r="Y91" s="61">
        <f t="shared" si="16"/>
        <v>0</v>
      </c>
    </row>
    <row r="92" spans="1:25" x14ac:dyDescent="0.2">
      <c r="A92" s="38" t="s">
        <v>57</v>
      </c>
      <c r="B92" s="57"/>
      <c r="C92" s="57"/>
      <c r="D92" s="58">
        <f t="shared" si="10"/>
        <v>0</v>
      </c>
      <c r="E92" s="57"/>
      <c r="F92" s="57"/>
      <c r="G92" s="58">
        <f t="shared" si="11"/>
        <v>0</v>
      </c>
      <c r="H92" s="57"/>
      <c r="I92" s="57"/>
      <c r="J92" s="58">
        <f t="shared" si="12"/>
        <v>0</v>
      </c>
      <c r="K92" s="57"/>
      <c r="L92" s="57"/>
      <c r="M92" s="58">
        <f t="shared" si="13"/>
        <v>0</v>
      </c>
      <c r="N92" s="57"/>
      <c r="O92" s="57"/>
      <c r="P92" s="58">
        <f t="shared" si="14"/>
        <v>0</v>
      </c>
      <c r="Q92" s="59"/>
      <c r="R92" s="59"/>
      <c r="S92" s="57"/>
      <c r="T92" s="57"/>
      <c r="U92" s="58">
        <f t="shared" si="18"/>
        <v>0</v>
      </c>
      <c r="V92" s="58">
        <f t="shared" si="15"/>
        <v>0</v>
      </c>
      <c r="W92" s="57"/>
      <c r="X92" s="57"/>
      <c r="Y92" s="61">
        <f t="shared" si="16"/>
        <v>0</v>
      </c>
    </row>
    <row r="93" spans="1:25" x14ac:dyDescent="0.2">
      <c r="A93" s="38" t="s">
        <v>58</v>
      </c>
      <c r="B93" s="57"/>
      <c r="C93" s="57"/>
      <c r="D93" s="58">
        <f t="shared" si="10"/>
        <v>0</v>
      </c>
      <c r="E93" s="57"/>
      <c r="F93" s="57"/>
      <c r="G93" s="58">
        <f t="shared" si="11"/>
        <v>0</v>
      </c>
      <c r="H93" s="57"/>
      <c r="I93" s="57"/>
      <c r="J93" s="58">
        <f t="shared" si="12"/>
        <v>0</v>
      </c>
      <c r="K93" s="57"/>
      <c r="L93" s="57"/>
      <c r="M93" s="58">
        <f t="shared" si="13"/>
        <v>0</v>
      </c>
      <c r="N93" s="57"/>
      <c r="O93" s="57"/>
      <c r="P93" s="58">
        <f t="shared" si="14"/>
        <v>0</v>
      </c>
      <c r="Q93" s="59"/>
      <c r="R93" s="59"/>
      <c r="S93" s="57"/>
      <c r="T93" s="57"/>
      <c r="U93" s="58">
        <f t="shared" si="18"/>
        <v>0</v>
      </c>
      <c r="V93" s="58">
        <f t="shared" si="15"/>
        <v>0</v>
      </c>
      <c r="W93" s="57"/>
      <c r="X93" s="57"/>
      <c r="Y93" s="61">
        <f t="shared" si="16"/>
        <v>0</v>
      </c>
    </row>
    <row r="94" spans="1:25" x14ac:dyDescent="0.2">
      <c r="A94" s="56" t="s">
        <v>59</v>
      </c>
      <c r="B94" s="57"/>
      <c r="C94" s="57"/>
      <c r="D94" s="58">
        <f>+SUM(B94:C94)</f>
        <v>0</v>
      </c>
      <c r="E94" s="57"/>
      <c r="F94" s="57"/>
      <c r="G94" s="58">
        <f t="shared" si="11"/>
        <v>0</v>
      </c>
      <c r="H94" s="57"/>
      <c r="I94" s="57"/>
      <c r="J94" s="58">
        <f t="shared" si="12"/>
        <v>0</v>
      </c>
      <c r="K94" s="57"/>
      <c r="L94" s="57"/>
      <c r="M94" s="58">
        <f t="shared" si="13"/>
        <v>0</v>
      </c>
      <c r="N94" s="57"/>
      <c r="O94" s="57"/>
      <c r="P94" s="58">
        <f>+SUM(N94:O94)</f>
        <v>0</v>
      </c>
      <c r="Q94" s="59"/>
      <c r="R94" s="59"/>
      <c r="S94" s="57"/>
      <c r="T94" s="57"/>
      <c r="U94" s="58">
        <f t="shared" si="18"/>
        <v>0</v>
      </c>
      <c r="V94" s="58">
        <f t="shared" si="15"/>
        <v>0</v>
      </c>
      <c r="W94" s="57"/>
      <c r="X94" s="57"/>
      <c r="Y94" s="61">
        <f t="shared" si="16"/>
        <v>0</v>
      </c>
    </row>
    <row r="95" spans="1:25" ht="25.5" x14ac:dyDescent="0.2">
      <c r="A95" s="66" t="s">
        <v>60</v>
      </c>
      <c r="B95" s="67"/>
      <c r="C95" s="67"/>
      <c r="D95" s="62">
        <f>+SUM(B95:C95)</f>
        <v>0</v>
      </c>
      <c r="E95" s="67"/>
      <c r="F95" s="67"/>
      <c r="G95" s="62">
        <f t="shared" si="11"/>
        <v>0</v>
      </c>
      <c r="H95" s="67"/>
      <c r="I95" s="67"/>
      <c r="J95" s="62">
        <f t="shared" si="12"/>
        <v>0</v>
      </c>
      <c r="K95" s="67"/>
      <c r="L95" s="67"/>
      <c r="M95" s="62">
        <f t="shared" si="13"/>
        <v>0</v>
      </c>
      <c r="N95" s="67"/>
      <c r="O95" s="67"/>
      <c r="P95" s="62">
        <f t="shared" si="14"/>
        <v>0</v>
      </c>
      <c r="Q95" s="68"/>
      <c r="R95" s="68"/>
      <c r="S95" s="67"/>
      <c r="T95" s="67"/>
      <c r="U95" s="58">
        <f t="shared" si="18"/>
        <v>0</v>
      </c>
      <c r="V95" s="62">
        <f t="shared" si="15"/>
        <v>0</v>
      </c>
      <c r="W95" s="67"/>
      <c r="X95" s="67"/>
      <c r="Y95" s="63">
        <f t="shared" si="16"/>
        <v>0</v>
      </c>
    </row>
    <row r="97" spans="1:25" x14ac:dyDescent="0.2">
      <c r="A97" s="513" t="s">
        <v>61</v>
      </c>
      <c r="B97" s="507">
        <v>2006</v>
      </c>
      <c r="C97" s="508"/>
      <c r="D97" s="509"/>
      <c r="E97" s="507">
        <v>2007</v>
      </c>
      <c r="F97" s="508"/>
      <c r="G97" s="509"/>
      <c r="H97" s="507">
        <v>2008</v>
      </c>
      <c r="I97" s="508"/>
      <c r="J97" s="509"/>
      <c r="K97" s="507">
        <v>2009</v>
      </c>
      <c r="L97" s="508"/>
      <c r="M97" s="509"/>
      <c r="N97" s="507">
        <v>2010</v>
      </c>
      <c r="O97" s="508"/>
      <c r="P97" s="509"/>
      <c r="Q97" s="516">
        <v>2011</v>
      </c>
      <c r="R97" s="517"/>
      <c r="S97" s="517"/>
      <c r="T97" s="517"/>
      <c r="U97" s="517"/>
      <c r="V97" s="518"/>
      <c r="W97" s="507">
        <v>2012</v>
      </c>
      <c r="X97" s="508"/>
      <c r="Y97" s="509"/>
    </row>
    <row r="98" spans="1:25" x14ac:dyDescent="0.2">
      <c r="A98" s="514"/>
      <c r="B98" s="510"/>
      <c r="C98" s="511"/>
      <c r="D98" s="512"/>
      <c r="E98" s="510"/>
      <c r="F98" s="511"/>
      <c r="G98" s="512"/>
      <c r="H98" s="510"/>
      <c r="I98" s="511"/>
      <c r="J98" s="512"/>
      <c r="K98" s="510"/>
      <c r="L98" s="511"/>
      <c r="M98" s="512"/>
      <c r="N98" s="510"/>
      <c r="O98" s="511"/>
      <c r="P98" s="512"/>
      <c r="Q98" s="516" t="s">
        <v>0</v>
      </c>
      <c r="R98" s="519"/>
      <c r="S98" s="516" t="s">
        <v>9</v>
      </c>
      <c r="T98" s="518"/>
      <c r="U98" s="48" t="s">
        <v>0</v>
      </c>
      <c r="V98" s="69" t="s">
        <v>9</v>
      </c>
      <c r="W98" s="510"/>
      <c r="X98" s="511"/>
      <c r="Y98" s="512"/>
    </row>
    <row r="99" spans="1:25" x14ac:dyDescent="0.2">
      <c r="A99" s="515"/>
      <c r="B99" s="48" t="s">
        <v>62</v>
      </c>
      <c r="C99" s="48" t="s">
        <v>63</v>
      </c>
      <c r="D99" s="48" t="s">
        <v>64</v>
      </c>
      <c r="E99" s="48" t="s">
        <v>62</v>
      </c>
      <c r="F99" s="48" t="s">
        <v>63</v>
      </c>
      <c r="G99" s="48" t="s">
        <v>64</v>
      </c>
      <c r="H99" s="48" t="s">
        <v>62</v>
      </c>
      <c r="I99" s="48" t="s">
        <v>63</v>
      </c>
      <c r="J99" s="48" t="s">
        <v>64</v>
      </c>
      <c r="K99" s="48" t="s">
        <v>62</v>
      </c>
      <c r="L99" s="48" t="s">
        <v>63</v>
      </c>
      <c r="M99" s="48" t="s">
        <v>64</v>
      </c>
      <c r="N99" s="48" t="s">
        <v>62</v>
      </c>
      <c r="O99" s="48" t="s">
        <v>63</v>
      </c>
      <c r="P99" s="48" t="s">
        <v>64</v>
      </c>
      <c r="Q99" s="48" t="s">
        <v>62</v>
      </c>
      <c r="R99" s="48" t="s">
        <v>63</v>
      </c>
      <c r="S99" s="48" t="s">
        <v>62</v>
      </c>
      <c r="T99" s="48" t="s">
        <v>63</v>
      </c>
      <c r="U99" s="48" t="s">
        <v>64</v>
      </c>
      <c r="V99" s="48" t="s">
        <v>64</v>
      </c>
      <c r="W99" s="48" t="s">
        <v>62</v>
      </c>
      <c r="X99" s="48" t="s">
        <v>63</v>
      </c>
      <c r="Y99" s="48" t="s">
        <v>64</v>
      </c>
    </row>
    <row r="100" spans="1:25" x14ac:dyDescent="0.2">
      <c r="A100" s="70" t="s">
        <v>52</v>
      </c>
      <c r="B100" s="71" t="str">
        <f>IF(B86=0,"",B86*100/$B$77)</f>
        <v/>
      </c>
      <c r="C100" s="71" t="str">
        <f>IF(C86=0,"",C86*100/$C$77)</f>
        <v/>
      </c>
      <c r="D100" s="71" t="str">
        <f>IF(D86=0,"",D86*100/$D$77)</f>
        <v/>
      </c>
      <c r="E100" s="71" t="str">
        <f>IF(E86=0,"",E86*100/$E$77)</f>
        <v/>
      </c>
      <c r="F100" s="71" t="str">
        <f>IF(F86=0,"",F86*100/$F$77)</f>
        <v/>
      </c>
      <c r="G100" s="71" t="str">
        <f>IF(G86=0,"",G86*100/$G$77)</f>
        <v/>
      </c>
      <c r="H100" s="71" t="str">
        <f>IF(H86=0,"",H86*100/$H$77)</f>
        <v/>
      </c>
      <c r="I100" s="71" t="str">
        <f>IF(I86=0,"",I86*100/$I$77)</f>
        <v/>
      </c>
      <c r="J100" s="71" t="str">
        <f>IF(J86=0,"",J86*100/$J$77)</f>
        <v/>
      </c>
      <c r="K100" s="71" t="str">
        <f>IF(K86=0,"",K86*100/$K$77)</f>
        <v/>
      </c>
      <c r="L100" s="71" t="str">
        <f>IF(L86=0,"",L86*100/$L$77)</f>
        <v/>
      </c>
      <c r="M100" s="71" t="str">
        <f>IF(M86=0,"",M86*100/$M$77)</f>
        <v/>
      </c>
      <c r="N100" s="71" t="str">
        <f>IF(N86=0,"",N86*100/$N$77)</f>
        <v/>
      </c>
      <c r="O100" s="71" t="str">
        <f>IF(O86=0,"",O86*100/$O$77)</f>
        <v/>
      </c>
      <c r="P100" s="71" t="str">
        <f>IF(P86=0,"",P86*100/$P$77)</f>
        <v/>
      </c>
      <c r="Q100" s="71" t="str">
        <f>IF(Q86=0,"",Q86*100/$Q$77)</f>
        <v/>
      </c>
      <c r="R100" s="71" t="str">
        <f>IF(R86=0,"",R86*100/$R$77)</f>
        <v/>
      </c>
      <c r="S100" s="71" t="str">
        <f>IF(S86=0,"",S86*100/$S$77)</f>
        <v/>
      </c>
      <c r="T100" s="71" t="str">
        <f>IF(T86=0,"",T86*100/$T$77)</f>
        <v/>
      </c>
      <c r="U100" s="71" t="str">
        <f>IF(U86=0,"",U86*100/$U$77)</f>
        <v/>
      </c>
      <c r="V100" s="71" t="str">
        <f>IF(V86=0,"",V86*100/$V$77)</f>
        <v/>
      </c>
      <c r="W100" s="71" t="str">
        <f>IF(W86=0,"",W86*100/$W$77)</f>
        <v/>
      </c>
      <c r="X100" s="71" t="str">
        <f>IF(X86=0,"",X86*100/$X$77)</f>
        <v/>
      </c>
      <c r="Y100" s="71" t="str">
        <f>IF(Y86=0,"",Y86*100/$Y$77)</f>
        <v/>
      </c>
    </row>
    <row r="101" spans="1:25" x14ac:dyDescent="0.2">
      <c r="A101" s="72" t="s">
        <v>53</v>
      </c>
      <c r="B101" s="73" t="str">
        <f>IF(B87=0,"",B87*100/$B$77)</f>
        <v/>
      </c>
      <c r="C101" s="73" t="str">
        <f>IF(C87=0,"",C87*100/$C$77)</f>
        <v/>
      </c>
      <c r="D101" s="73" t="str">
        <f>IF(D87=0,"",D87*100/$D$77)</f>
        <v/>
      </c>
      <c r="E101" s="73" t="str">
        <f>IF(E87=0,"",E87*100/$E$77)</f>
        <v/>
      </c>
      <c r="F101" s="73" t="str">
        <f>IF(F87=0,"",F87*100/$F$77)</f>
        <v/>
      </c>
      <c r="G101" s="73" t="str">
        <f>IF(G87=0,"",G87*100/$G$77)</f>
        <v/>
      </c>
      <c r="H101" s="73" t="str">
        <f>IF(H87=0,"",H87*100/$H$77)</f>
        <v/>
      </c>
      <c r="I101" s="73" t="str">
        <f>IF(I87=0,"",I87*100/$I$77)</f>
        <v/>
      </c>
      <c r="J101" s="73" t="str">
        <f>IF(J87=0,"",J87*100/$J$77)</f>
        <v/>
      </c>
      <c r="K101" s="73" t="str">
        <f>IF(K87=0,"",K87*100/$K$77)</f>
        <v/>
      </c>
      <c r="L101" s="73" t="str">
        <f>IF(L87=0,"",L87*100/$L$77)</f>
        <v/>
      </c>
      <c r="M101" s="73" t="str">
        <f>IF(M87=0,"",M87*100/$M$77)</f>
        <v/>
      </c>
      <c r="N101" s="73" t="str">
        <f>IF(N87=0,"",N87*100/$N$77)</f>
        <v/>
      </c>
      <c r="O101" s="73" t="str">
        <f>IF(O87=0,"",O87*100/$O$77)</f>
        <v/>
      </c>
      <c r="P101" s="73" t="str">
        <f>IF(P87=0,"",P87*100/$P$77)</f>
        <v/>
      </c>
      <c r="Q101" s="73" t="str">
        <f>IF(Q87=0,"",Q87*100/$Q$77)</f>
        <v/>
      </c>
      <c r="R101" s="73" t="str">
        <f>IF(R87=0,"",R87*100/$R$77)</f>
        <v/>
      </c>
      <c r="S101" s="73" t="str">
        <f>IF(S87=0,"",S87*100/$S$77)</f>
        <v/>
      </c>
      <c r="T101" s="73" t="str">
        <f>IF(T87=0,"",T87*100/$T$77)</f>
        <v/>
      </c>
      <c r="U101" s="73" t="str">
        <f>IF(U87=0,"",U87*100/$U$77)</f>
        <v/>
      </c>
      <c r="V101" s="73" t="str">
        <f>IF(V87=0,"",V87*100/$V$77)</f>
        <v/>
      </c>
      <c r="W101" s="73" t="str">
        <f>IF(W87=0,"",W87*100/$W$77)</f>
        <v/>
      </c>
      <c r="X101" s="73" t="str">
        <f>IF(X87=0,"",X87*100/$X$77)</f>
        <v/>
      </c>
      <c r="Y101" s="73" t="str">
        <f>IF(Y87=0,"",Y87*100/$Y$77)</f>
        <v/>
      </c>
    </row>
    <row r="102" spans="1:25" x14ac:dyDescent="0.2">
      <c r="A102" s="72" t="s">
        <v>54</v>
      </c>
      <c r="B102" s="73" t="str">
        <f>IF(B88=0,"",B88*100/$B$77)</f>
        <v/>
      </c>
      <c r="C102" s="73" t="str">
        <f>IF(C88=0,"",C88*100/$C$77)</f>
        <v/>
      </c>
      <c r="D102" s="73" t="str">
        <f>IF(D88=0,"",D88*100/$D$77)</f>
        <v/>
      </c>
      <c r="E102" s="73" t="str">
        <f>IF(E88=0,"",E88*100/$E$77)</f>
        <v/>
      </c>
      <c r="F102" s="73" t="str">
        <f>IF(F88=0,"",F88*100/$F$77)</f>
        <v/>
      </c>
      <c r="G102" s="73" t="str">
        <f>IF(G88=0,"",G88*100/$G$77)</f>
        <v/>
      </c>
      <c r="H102" s="73" t="str">
        <f>IF(H88=0,"",H88*100/$H$77)</f>
        <v/>
      </c>
      <c r="I102" s="73" t="str">
        <f>IF(I88=0,"",I88*100/$I$77)</f>
        <v/>
      </c>
      <c r="J102" s="73" t="str">
        <f>IF(J88=0,"",J88*100/$J$77)</f>
        <v/>
      </c>
      <c r="K102" s="73" t="str">
        <f>IF(K88=0,"",K88*100/$K$77)</f>
        <v/>
      </c>
      <c r="L102" s="73" t="str">
        <f>IF(L88=0,"",L88*100/$L$77)</f>
        <v/>
      </c>
      <c r="M102" s="73" t="str">
        <f>IF(M88=0,"",M88*100/$M$77)</f>
        <v/>
      </c>
      <c r="N102" s="73" t="str">
        <f>IF(N88=0,"",N88*100/$N$77)</f>
        <v/>
      </c>
      <c r="O102" s="73" t="str">
        <f>IF(O88=0,"",O88*100/$O$77)</f>
        <v/>
      </c>
      <c r="P102" s="73" t="str">
        <f>IF(P88=0,"",P88*100/$P$77)</f>
        <v/>
      </c>
      <c r="Q102" s="73" t="str">
        <f>IF(Q88=0,"",Q88*100/$Q$77)</f>
        <v/>
      </c>
      <c r="R102" s="73" t="str">
        <f>IF(R88=0,"",R88*100/$R$77)</f>
        <v/>
      </c>
      <c r="S102" s="73" t="str">
        <f>IF(S88=0,"",S88*100/$S$77)</f>
        <v/>
      </c>
      <c r="T102" s="73" t="str">
        <f>IF(T88=0,"",T88*100/$T$77)</f>
        <v/>
      </c>
      <c r="U102" s="73" t="str">
        <f>IF(U88=0,"",U88*100/$U$77)</f>
        <v/>
      </c>
      <c r="V102" s="73" t="str">
        <f>IF(V88=0,"",V88*100/$V$77)</f>
        <v/>
      </c>
      <c r="W102" s="73" t="str">
        <f>IF(W88=0,"",W88*100/$W$77)</f>
        <v/>
      </c>
      <c r="X102" s="73" t="str">
        <f>IF(X88=0,"",X88*100/$X$77)</f>
        <v/>
      </c>
      <c r="Y102" s="73" t="str">
        <f>IF(Y88=0,"",Y88*100/$Y$77)</f>
        <v/>
      </c>
    </row>
    <row r="103" spans="1:25" x14ac:dyDescent="0.2">
      <c r="A103" s="74" t="s">
        <v>23</v>
      </c>
      <c r="B103" s="73" t="str">
        <f>IFERROR(B89*100/B77,"")</f>
        <v/>
      </c>
      <c r="C103" s="73" t="str">
        <f t="shared" ref="C103:Y103" si="19">IFERROR(C89*100/C77,"")</f>
        <v/>
      </c>
      <c r="D103" s="73" t="str">
        <f t="shared" si="19"/>
        <v/>
      </c>
      <c r="E103" s="73" t="str">
        <f t="shared" si="19"/>
        <v/>
      </c>
      <c r="F103" s="73" t="str">
        <f t="shared" si="19"/>
        <v/>
      </c>
      <c r="G103" s="73" t="str">
        <f t="shared" si="19"/>
        <v/>
      </c>
      <c r="H103" s="73" t="str">
        <f t="shared" si="19"/>
        <v/>
      </c>
      <c r="I103" s="73" t="str">
        <f t="shared" si="19"/>
        <v/>
      </c>
      <c r="J103" s="73" t="str">
        <f t="shared" si="19"/>
        <v/>
      </c>
      <c r="K103" s="73" t="str">
        <f t="shared" si="19"/>
        <v/>
      </c>
      <c r="L103" s="73" t="str">
        <f t="shared" si="19"/>
        <v/>
      </c>
      <c r="M103" s="73" t="str">
        <f t="shared" si="19"/>
        <v/>
      </c>
      <c r="N103" s="73" t="str">
        <f t="shared" si="19"/>
        <v/>
      </c>
      <c r="O103" s="73" t="str">
        <f t="shared" si="19"/>
        <v/>
      </c>
      <c r="P103" s="73" t="str">
        <f t="shared" si="19"/>
        <v/>
      </c>
      <c r="Q103" s="73" t="str">
        <f t="shared" si="19"/>
        <v/>
      </c>
      <c r="R103" s="73" t="str">
        <f t="shared" si="19"/>
        <v/>
      </c>
      <c r="S103" s="73" t="str">
        <f t="shared" si="19"/>
        <v/>
      </c>
      <c r="T103" s="73" t="str">
        <f t="shared" si="19"/>
        <v/>
      </c>
      <c r="U103" s="73" t="str">
        <f t="shared" si="19"/>
        <v/>
      </c>
      <c r="V103" s="73" t="str">
        <f t="shared" si="19"/>
        <v/>
      </c>
      <c r="W103" s="73" t="str">
        <f t="shared" si="19"/>
        <v/>
      </c>
      <c r="X103" s="73" t="str">
        <f t="shared" si="19"/>
        <v/>
      </c>
      <c r="Y103" s="73" t="str">
        <f t="shared" si="19"/>
        <v/>
      </c>
    </row>
    <row r="104" spans="1:25" x14ac:dyDescent="0.2">
      <c r="A104" s="56" t="s">
        <v>55</v>
      </c>
      <c r="B104" s="73" t="str">
        <f>IF(B90=0,"",B90*100/B89)</f>
        <v/>
      </c>
      <c r="C104" s="73" t="str">
        <f>IF(C90=0,"",C90*100/C89)</f>
        <v/>
      </c>
      <c r="D104" s="73" t="str">
        <f>IF(D90=0,"",D90*100/D89)</f>
        <v/>
      </c>
      <c r="E104" s="73" t="str">
        <f t="shared" ref="E104:Y104" si="20">IF(E90=0,"",E90*100/E89)</f>
        <v/>
      </c>
      <c r="F104" s="73" t="str">
        <f t="shared" si="20"/>
        <v/>
      </c>
      <c r="G104" s="73" t="str">
        <f t="shared" si="20"/>
        <v/>
      </c>
      <c r="H104" s="73" t="str">
        <f t="shared" si="20"/>
        <v/>
      </c>
      <c r="I104" s="73" t="str">
        <f t="shared" si="20"/>
        <v/>
      </c>
      <c r="J104" s="73" t="str">
        <f t="shared" si="20"/>
        <v/>
      </c>
      <c r="K104" s="73" t="str">
        <f t="shared" si="20"/>
        <v/>
      </c>
      <c r="L104" s="73" t="str">
        <f t="shared" si="20"/>
        <v/>
      </c>
      <c r="M104" s="73" t="str">
        <f t="shared" si="20"/>
        <v/>
      </c>
      <c r="N104" s="73" t="str">
        <f t="shared" si="20"/>
        <v/>
      </c>
      <c r="O104" s="73" t="str">
        <f t="shared" si="20"/>
        <v/>
      </c>
      <c r="P104" s="73" t="str">
        <f t="shared" si="20"/>
        <v/>
      </c>
      <c r="Q104" s="73" t="str">
        <f t="shared" si="20"/>
        <v/>
      </c>
      <c r="R104" s="73" t="str">
        <f t="shared" si="20"/>
        <v/>
      </c>
      <c r="S104" s="73" t="str">
        <f t="shared" si="20"/>
        <v/>
      </c>
      <c r="T104" s="73" t="str">
        <f t="shared" si="20"/>
        <v/>
      </c>
      <c r="U104" s="73" t="str">
        <f t="shared" si="20"/>
        <v/>
      </c>
      <c r="V104" s="73" t="str">
        <f t="shared" si="20"/>
        <v/>
      </c>
      <c r="W104" s="73" t="str">
        <f t="shared" si="20"/>
        <v/>
      </c>
      <c r="X104" s="73" t="str">
        <f t="shared" si="20"/>
        <v/>
      </c>
      <c r="Y104" s="73" t="str">
        <f t="shared" si="20"/>
        <v/>
      </c>
    </row>
    <row r="105" spans="1:25" x14ac:dyDescent="0.2">
      <c r="A105" s="56" t="s">
        <v>56</v>
      </c>
      <c r="B105" s="73" t="str">
        <f>IF(B91=0,"",B91*100/B88)</f>
        <v/>
      </c>
      <c r="C105" s="73" t="str">
        <f t="shared" ref="C105:Y105" si="21">IF(C91=0,"",C91*100/C88)</f>
        <v/>
      </c>
      <c r="D105" s="73" t="str">
        <f t="shared" si="21"/>
        <v/>
      </c>
      <c r="E105" s="73" t="str">
        <f t="shared" si="21"/>
        <v/>
      </c>
      <c r="F105" s="73" t="str">
        <f t="shared" si="21"/>
        <v/>
      </c>
      <c r="G105" s="73" t="str">
        <f t="shared" si="21"/>
        <v/>
      </c>
      <c r="H105" s="73" t="str">
        <f t="shared" si="21"/>
        <v/>
      </c>
      <c r="I105" s="73" t="str">
        <f t="shared" si="21"/>
        <v/>
      </c>
      <c r="J105" s="73" t="str">
        <f t="shared" si="21"/>
        <v/>
      </c>
      <c r="K105" s="73" t="str">
        <f t="shared" si="21"/>
        <v/>
      </c>
      <c r="L105" s="73" t="str">
        <f t="shared" si="21"/>
        <v/>
      </c>
      <c r="M105" s="73" t="str">
        <f t="shared" si="21"/>
        <v/>
      </c>
      <c r="N105" s="73" t="str">
        <f t="shared" si="21"/>
        <v/>
      </c>
      <c r="O105" s="73" t="str">
        <f t="shared" si="21"/>
        <v/>
      </c>
      <c r="P105" s="73" t="str">
        <f t="shared" si="21"/>
        <v/>
      </c>
      <c r="Q105" s="73" t="str">
        <f t="shared" si="21"/>
        <v/>
      </c>
      <c r="R105" s="73" t="str">
        <f t="shared" si="21"/>
        <v/>
      </c>
      <c r="S105" s="73" t="str">
        <f t="shared" si="21"/>
        <v/>
      </c>
      <c r="T105" s="73" t="str">
        <f t="shared" si="21"/>
        <v/>
      </c>
      <c r="U105" s="73" t="str">
        <f t="shared" si="21"/>
        <v/>
      </c>
      <c r="V105" s="73" t="str">
        <f t="shared" si="21"/>
        <v/>
      </c>
      <c r="W105" s="73" t="str">
        <f t="shared" si="21"/>
        <v/>
      </c>
      <c r="X105" s="73" t="str">
        <f t="shared" si="21"/>
        <v/>
      </c>
      <c r="Y105" s="73" t="str">
        <f t="shared" si="21"/>
        <v/>
      </c>
    </row>
    <row r="106" spans="1:25" x14ac:dyDescent="0.2">
      <c r="A106" s="72" t="s">
        <v>57</v>
      </c>
      <c r="B106" s="73" t="str">
        <f>IF(B92=0,"",B92*100/$B$77)</f>
        <v/>
      </c>
      <c r="C106" s="73" t="str">
        <f>IF(C92=0,"",C92*100/$C$77)</f>
        <v/>
      </c>
      <c r="D106" s="73" t="str">
        <f>IF(D92=0,"",D92*100/$D$77)</f>
        <v/>
      </c>
      <c r="E106" s="73" t="str">
        <f>IF(E92=0,"",E92*100/$E$77)</f>
        <v/>
      </c>
      <c r="F106" s="73" t="str">
        <f>IF(F92=0,"",F92*100/$F$77)</f>
        <v/>
      </c>
      <c r="G106" s="73" t="str">
        <f>IF(G92=0,"",G92*100/$G$77)</f>
        <v/>
      </c>
      <c r="H106" s="73" t="str">
        <f>IF(H92=0,"",H92*100/$H$77)</f>
        <v/>
      </c>
      <c r="I106" s="73" t="str">
        <f>IF(I92=0,"",I92*100/$I$77)</f>
        <v/>
      </c>
      <c r="J106" s="73" t="str">
        <f>IF(J92=0,"",J92*100/$J$77)</f>
        <v/>
      </c>
      <c r="K106" s="73" t="str">
        <f>IF(K92=0,"",K92*100/$K$77)</f>
        <v/>
      </c>
      <c r="L106" s="73" t="str">
        <f>IF(L92=0,"",L92*100/$L$77)</f>
        <v/>
      </c>
      <c r="M106" s="73" t="str">
        <f>IF(M92=0,"",M92*100/$M$77)</f>
        <v/>
      </c>
      <c r="N106" s="73" t="str">
        <f>IF(N92=0,"",N92*100/$N$77)</f>
        <v/>
      </c>
      <c r="O106" s="73" t="str">
        <f>IF(O92=0,"",O92*100/$O$77)</f>
        <v/>
      </c>
      <c r="P106" s="73" t="str">
        <f>IF(P92=0,"",P92*100/$P$77)</f>
        <v/>
      </c>
      <c r="Q106" s="73" t="str">
        <f>IF(Q92=0,"",Q92*100/$Q$77)</f>
        <v/>
      </c>
      <c r="R106" s="73" t="str">
        <f>IF(R92=0,"",R92*100/$R$77)</f>
        <v/>
      </c>
      <c r="S106" s="73" t="str">
        <f>IF(S92=0,"",S92*100/$S$77)</f>
        <v/>
      </c>
      <c r="T106" s="73" t="str">
        <f>IF(T92=0,"",T92*100/$T$77)</f>
        <v/>
      </c>
      <c r="U106" s="73" t="str">
        <f>IF(U92=0,"",U92*100/$U$77)</f>
        <v/>
      </c>
      <c r="V106" s="73" t="str">
        <f>IF(V92=0,"",V92*100/$V$77)</f>
        <v/>
      </c>
      <c r="W106" s="73" t="str">
        <f>IF(W92=0,"",W92*100/$W$77)</f>
        <v/>
      </c>
      <c r="X106" s="73" t="str">
        <f>IF(X92=0,"",X92*100/$X$77)</f>
        <v/>
      </c>
      <c r="Y106" s="73" t="str">
        <f>IF(Y92=0,"",Y92*100/$Y$77)</f>
        <v/>
      </c>
    </row>
    <row r="107" spans="1:25" x14ac:dyDescent="0.2">
      <c r="A107" s="72" t="s">
        <v>58</v>
      </c>
      <c r="B107" s="73" t="str">
        <f>IF(B93=0,"",B93*100/$B$77)</f>
        <v/>
      </c>
      <c r="C107" s="73" t="str">
        <f>IF(C93=0,"",C93*100/$C$77)</f>
        <v/>
      </c>
      <c r="D107" s="73" t="str">
        <f>IF(D93=0,"",D93*100/$D$77)</f>
        <v/>
      </c>
      <c r="E107" s="73" t="str">
        <f>IF(E93=0,"",E93*100/$E$77)</f>
        <v/>
      </c>
      <c r="F107" s="73" t="str">
        <f>IF(F93=0,"",F93*100/$F$77)</f>
        <v/>
      </c>
      <c r="G107" s="73" t="str">
        <f>IF(G93=0,"",G93*100/$G$77)</f>
        <v/>
      </c>
      <c r="H107" s="73" t="str">
        <f>IF(H93=0,"",H93*100/$H$77)</f>
        <v/>
      </c>
      <c r="I107" s="73" t="str">
        <f>IF(I93=0,"",I93*100/$I$77)</f>
        <v/>
      </c>
      <c r="J107" s="73" t="str">
        <f>IF(J93=0,"",J93*100/$J$77)</f>
        <v/>
      </c>
      <c r="K107" s="73" t="str">
        <f>IF(K93=0,"",K93*100/$K$77)</f>
        <v/>
      </c>
      <c r="L107" s="73" t="str">
        <f>IF(L93=0,"",L93*100/$L$77)</f>
        <v/>
      </c>
      <c r="M107" s="73" t="str">
        <f>IF(M93=0,"",M93*100/$M$77)</f>
        <v/>
      </c>
      <c r="N107" s="73" t="str">
        <f>IF(N93=0,"",N93*100/$N$77)</f>
        <v/>
      </c>
      <c r="O107" s="73" t="str">
        <f>IF(O93=0,"",O93*100/$O$77)</f>
        <v/>
      </c>
      <c r="P107" s="73" t="str">
        <f>IF(P93=0,"",P93*100/$P$77)</f>
        <v/>
      </c>
      <c r="Q107" s="73" t="str">
        <f>IF(Q93=0,"",Q93*100/$Q$77)</f>
        <v/>
      </c>
      <c r="R107" s="73" t="str">
        <f>IF(R93=0,"",R93*100/$R$77)</f>
        <v/>
      </c>
      <c r="S107" s="73" t="str">
        <f>IF(S93=0,"",S93*100/$S$77)</f>
        <v/>
      </c>
      <c r="T107" s="73" t="str">
        <f>IF(T93=0,"",T93*100/$T$77)</f>
        <v/>
      </c>
      <c r="U107" s="73" t="str">
        <f>IF(U93=0,"",U93*100/$U$77)</f>
        <v/>
      </c>
      <c r="V107" s="73" t="str">
        <f>IF(V93=0,"",V93*100/$V$77)</f>
        <v/>
      </c>
      <c r="W107" s="73" t="str">
        <f>IF(W93=0,"",W93*100/$W$77)</f>
        <v/>
      </c>
      <c r="X107" s="73" t="str">
        <f>IF(X93=0,"",X93*100/$X$77)</f>
        <v/>
      </c>
      <c r="Y107" s="73" t="str">
        <f>IF(Y93=0,"",Y93*100/$Y$77)</f>
        <v/>
      </c>
    </row>
    <row r="108" spans="1:25" x14ac:dyDescent="0.2">
      <c r="A108" s="75" t="s">
        <v>59</v>
      </c>
      <c r="B108" s="73" t="str">
        <f>IF(B94=0,"",B94*100/B77)</f>
        <v/>
      </c>
      <c r="C108" s="73" t="str">
        <f t="shared" ref="C108:Y108" si="22">IF(C94=0,"",C94*100/C77)</f>
        <v/>
      </c>
      <c r="D108" s="73" t="str">
        <f t="shared" si="22"/>
        <v/>
      </c>
      <c r="E108" s="73" t="str">
        <f t="shared" si="22"/>
        <v/>
      </c>
      <c r="F108" s="73" t="str">
        <f t="shared" si="22"/>
        <v/>
      </c>
      <c r="G108" s="73" t="str">
        <f t="shared" si="22"/>
        <v/>
      </c>
      <c r="H108" s="73" t="str">
        <f t="shared" si="22"/>
        <v/>
      </c>
      <c r="I108" s="73" t="str">
        <f t="shared" si="22"/>
        <v/>
      </c>
      <c r="J108" s="73" t="str">
        <f t="shared" si="22"/>
        <v/>
      </c>
      <c r="K108" s="73" t="str">
        <f t="shared" si="22"/>
        <v/>
      </c>
      <c r="L108" s="73" t="str">
        <f t="shared" si="22"/>
        <v/>
      </c>
      <c r="M108" s="73" t="str">
        <f t="shared" si="22"/>
        <v/>
      </c>
      <c r="N108" s="73" t="str">
        <f t="shared" si="22"/>
        <v/>
      </c>
      <c r="O108" s="73" t="str">
        <f t="shared" si="22"/>
        <v/>
      </c>
      <c r="P108" s="73" t="str">
        <f t="shared" si="22"/>
        <v/>
      </c>
      <c r="Q108" s="73" t="str">
        <f t="shared" si="22"/>
        <v/>
      </c>
      <c r="R108" s="73" t="str">
        <f t="shared" si="22"/>
        <v/>
      </c>
      <c r="S108" s="73" t="str">
        <f t="shared" si="22"/>
        <v/>
      </c>
      <c r="T108" s="73" t="str">
        <f t="shared" si="22"/>
        <v/>
      </c>
      <c r="U108" s="73" t="str">
        <f t="shared" si="22"/>
        <v/>
      </c>
      <c r="V108" s="73" t="str">
        <f t="shared" si="22"/>
        <v/>
      </c>
      <c r="W108" s="73" t="str">
        <f t="shared" si="22"/>
        <v/>
      </c>
      <c r="X108" s="73" t="str">
        <f t="shared" si="22"/>
        <v/>
      </c>
      <c r="Y108" s="73" t="str">
        <f t="shared" si="22"/>
        <v/>
      </c>
    </row>
    <row r="109" spans="1:25" ht="25.5" x14ac:dyDescent="0.2">
      <c r="A109" s="76" t="s">
        <v>60</v>
      </c>
      <c r="B109" s="73" t="str">
        <f>IF(B95=0,"",B95*100/B79)</f>
        <v/>
      </c>
      <c r="C109" s="77" t="str">
        <f t="shared" ref="C109:Y109" si="23">IF(C95=0,"",C95*100/C79)</f>
        <v/>
      </c>
      <c r="D109" s="77" t="str">
        <f t="shared" si="23"/>
        <v/>
      </c>
      <c r="E109" s="77" t="str">
        <f t="shared" si="23"/>
        <v/>
      </c>
      <c r="F109" s="77" t="str">
        <f t="shared" si="23"/>
        <v/>
      </c>
      <c r="G109" s="77" t="str">
        <f t="shared" si="23"/>
        <v/>
      </c>
      <c r="H109" s="77" t="str">
        <f t="shared" si="23"/>
        <v/>
      </c>
      <c r="I109" s="77" t="str">
        <f t="shared" si="23"/>
        <v/>
      </c>
      <c r="J109" s="77" t="str">
        <f t="shared" si="23"/>
        <v/>
      </c>
      <c r="K109" s="77" t="str">
        <f t="shared" si="23"/>
        <v/>
      </c>
      <c r="L109" s="77" t="str">
        <f t="shared" si="23"/>
        <v/>
      </c>
      <c r="M109" s="77" t="str">
        <f t="shared" si="23"/>
        <v/>
      </c>
      <c r="N109" s="77" t="str">
        <f t="shared" si="23"/>
        <v/>
      </c>
      <c r="O109" s="77" t="str">
        <f t="shared" si="23"/>
        <v/>
      </c>
      <c r="P109" s="77" t="str">
        <f t="shared" si="23"/>
        <v/>
      </c>
      <c r="Q109" s="77" t="str">
        <f t="shared" si="23"/>
        <v/>
      </c>
      <c r="R109" s="77" t="str">
        <f t="shared" si="23"/>
        <v/>
      </c>
      <c r="S109" s="77" t="str">
        <f t="shared" si="23"/>
        <v/>
      </c>
      <c r="T109" s="77" t="str">
        <f t="shared" si="23"/>
        <v/>
      </c>
      <c r="U109" s="77" t="str">
        <f t="shared" si="23"/>
        <v/>
      </c>
      <c r="V109" s="77" t="str">
        <f t="shared" si="23"/>
        <v/>
      </c>
      <c r="W109" s="77" t="str">
        <f t="shared" si="23"/>
        <v/>
      </c>
      <c r="X109" s="77" t="str">
        <f t="shared" si="23"/>
        <v/>
      </c>
      <c r="Y109" s="77" t="str">
        <f t="shared" si="23"/>
        <v/>
      </c>
    </row>
    <row r="110" spans="1:25" x14ac:dyDescent="0.2">
      <c r="A110" s="78" t="s">
        <v>18</v>
      </c>
    </row>
    <row r="111" spans="1:25" x14ac:dyDescent="0.2">
      <c r="A111" s="78"/>
    </row>
    <row r="112" spans="1:25" x14ac:dyDescent="0.2">
      <c r="A112" s="520" t="s">
        <v>65</v>
      </c>
      <c r="B112" s="521"/>
      <c r="C112" s="521"/>
      <c r="D112" s="521"/>
      <c r="E112" s="521"/>
      <c r="F112" s="521"/>
      <c r="G112" s="521"/>
      <c r="H112" s="521"/>
      <c r="I112" s="521"/>
      <c r="J112" s="521"/>
      <c r="K112" s="521"/>
      <c r="L112" s="521"/>
      <c r="M112" s="521"/>
      <c r="N112" s="521"/>
      <c r="O112" s="521"/>
      <c r="P112" s="521"/>
      <c r="Q112" s="522"/>
    </row>
    <row r="113" spans="1:17" x14ac:dyDescent="0.2">
      <c r="A113" s="523" t="s">
        <v>66</v>
      </c>
      <c r="B113" s="524">
        <v>2006</v>
      </c>
      <c r="C113" s="525"/>
      <c r="D113" s="524">
        <v>2007</v>
      </c>
      <c r="E113" s="525"/>
      <c r="F113" s="524">
        <v>2008</v>
      </c>
      <c r="G113" s="525"/>
      <c r="H113" s="524">
        <v>2009</v>
      </c>
      <c r="I113" s="525"/>
      <c r="J113" s="524">
        <v>2010</v>
      </c>
      <c r="K113" s="525"/>
      <c r="L113" s="531">
        <v>2011</v>
      </c>
      <c r="M113" s="528"/>
      <c r="N113" s="528"/>
      <c r="O113" s="519"/>
      <c r="P113" s="524">
        <v>2012</v>
      </c>
      <c r="Q113" s="525"/>
    </row>
    <row r="114" spans="1:17" x14ac:dyDescent="0.2">
      <c r="A114" s="523"/>
      <c r="B114" s="510"/>
      <c r="C114" s="512"/>
      <c r="D114" s="510"/>
      <c r="E114" s="512"/>
      <c r="F114" s="510"/>
      <c r="G114" s="512"/>
      <c r="H114" s="510"/>
      <c r="I114" s="512"/>
      <c r="J114" s="510"/>
      <c r="K114" s="512"/>
      <c r="L114" s="531" t="s">
        <v>0</v>
      </c>
      <c r="M114" s="532"/>
      <c r="N114" s="531" t="s">
        <v>9</v>
      </c>
      <c r="O114" s="519"/>
      <c r="P114" s="510"/>
      <c r="Q114" s="512"/>
    </row>
    <row r="115" spans="1:17" x14ac:dyDescent="0.2">
      <c r="A115" s="523"/>
      <c r="B115" s="79" t="s">
        <v>67</v>
      </c>
      <c r="C115" s="79" t="s">
        <v>68</v>
      </c>
      <c r="D115" s="79" t="s">
        <v>67</v>
      </c>
      <c r="E115" s="79" t="s">
        <v>68</v>
      </c>
      <c r="F115" s="79" t="s">
        <v>67</v>
      </c>
      <c r="G115" s="79" t="s">
        <v>68</v>
      </c>
      <c r="H115" s="79" t="s">
        <v>67</v>
      </c>
      <c r="I115" s="79" t="s">
        <v>68</v>
      </c>
      <c r="J115" s="79" t="s">
        <v>67</v>
      </c>
      <c r="K115" s="79" t="s">
        <v>68</v>
      </c>
      <c r="L115" s="79" t="s">
        <v>67</v>
      </c>
      <c r="M115" s="79" t="s">
        <v>68</v>
      </c>
      <c r="N115" s="79" t="s">
        <v>67</v>
      </c>
      <c r="O115" s="79" t="s">
        <v>68</v>
      </c>
      <c r="P115" s="79" t="s">
        <v>67</v>
      </c>
      <c r="Q115" s="79" t="s">
        <v>68</v>
      </c>
    </row>
    <row r="116" spans="1:17" x14ac:dyDescent="0.2">
      <c r="A116" s="80" t="s">
        <v>69</v>
      </c>
      <c r="B116" s="81"/>
      <c r="C116" s="82" t="str">
        <f>IF(B116=0,"",B116*100/R46)</f>
        <v/>
      </c>
      <c r="D116" s="81"/>
      <c r="E116" s="82" t="str">
        <f>IF(D116=0,"",D116*100/S46)</f>
        <v/>
      </c>
      <c r="F116" s="81"/>
      <c r="G116" s="82" t="str">
        <f>IF(F116=0,"",F116*100/T46)</f>
        <v/>
      </c>
      <c r="H116" s="81"/>
      <c r="I116" s="82" t="str">
        <f>IF(H116=0,"",H116*100/U46)</f>
        <v/>
      </c>
      <c r="J116" s="81"/>
      <c r="K116" s="82" t="str">
        <f>IF(J116=0,"",J116*100/V46)</f>
        <v/>
      </c>
      <c r="L116" s="81"/>
      <c r="M116" s="83" t="str">
        <f>IF(L116=0,"",L116*100/W46)</f>
        <v/>
      </c>
      <c r="N116" s="81"/>
      <c r="O116" s="82" t="str">
        <f>IF(N116=0,"",N116*100/X46)</f>
        <v/>
      </c>
      <c r="P116" s="81"/>
      <c r="Q116" s="84" t="str">
        <f>IF(P116=0,"",P116*100/Y46)</f>
        <v/>
      </c>
    </row>
    <row r="117" spans="1:17" x14ac:dyDescent="0.2">
      <c r="A117" s="72" t="s">
        <v>70</v>
      </c>
      <c r="B117" s="85"/>
      <c r="C117" s="86" t="str">
        <f>IF(B117=0,"",B117*100/R18)</f>
        <v/>
      </c>
      <c r="D117" s="85"/>
      <c r="E117" s="86" t="str">
        <f>IF(D117=0,"",D117*100/S18)</f>
        <v/>
      </c>
      <c r="F117" s="85"/>
      <c r="G117" s="86" t="str">
        <f>IF(F117=0,"",F117*100/T18)</f>
        <v/>
      </c>
      <c r="H117" s="85"/>
      <c r="I117" s="86" t="str">
        <f>IF(H117=0,"",H117*100/U18)</f>
        <v/>
      </c>
      <c r="J117" s="85"/>
      <c r="K117" s="86" t="str">
        <f>IF(J117=0,"",J117*100/V18)</f>
        <v/>
      </c>
      <c r="L117" s="87"/>
      <c r="M117" s="86" t="str">
        <f>IF(L117=0,"",L117*100/W18)</f>
        <v/>
      </c>
      <c r="N117" s="88"/>
      <c r="O117" s="86" t="str">
        <f>IF(N117=0,"",N117*100/X18)</f>
        <v/>
      </c>
      <c r="P117" s="85"/>
      <c r="Q117" s="89" t="str">
        <f>IF(P117=0,"",P117*100/Y18)</f>
        <v/>
      </c>
    </row>
    <row r="118" spans="1:17" x14ac:dyDescent="0.2">
      <c r="A118" s="72" t="s">
        <v>71</v>
      </c>
      <c r="B118" s="85"/>
      <c r="C118" s="86" t="str">
        <f>IF(B118=0,"",B118*100/R18)</f>
        <v/>
      </c>
      <c r="D118" s="85"/>
      <c r="E118" s="86" t="str">
        <f>IF(D118=0,"",D118*100/S18)</f>
        <v/>
      </c>
      <c r="F118" s="85"/>
      <c r="G118" s="86" t="str">
        <f>IF(F118=0,"",F118*100/T18)</f>
        <v/>
      </c>
      <c r="H118" s="85"/>
      <c r="I118" s="86" t="str">
        <f>IF(H118=0,"",H118*100/U18)</f>
        <v/>
      </c>
      <c r="J118" s="85"/>
      <c r="K118" s="86" t="str">
        <f>IF(J118=0,"",J118*100/V18)</f>
        <v/>
      </c>
      <c r="L118" s="90"/>
      <c r="M118" s="91" t="str">
        <f>IF(L118=0,"",L118*100/W18)</f>
        <v/>
      </c>
      <c r="N118" s="85"/>
      <c r="O118" s="86" t="str">
        <f>IF(N118=0,"",N118*100/X18)</f>
        <v/>
      </c>
      <c r="P118" s="85"/>
      <c r="Q118" s="89" t="str">
        <f>IF(P118=0,"",P118*100/Y18)</f>
        <v/>
      </c>
    </row>
    <row r="119" spans="1:17" x14ac:dyDescent="0.2">
      <c r="A119" s="72" t="s">
        <v>72</v>
      </c>
      <c r="B119" s="85"/>
      <c r="C119" s="86" t="str">
        <f>IF(B119=0,"",B119*100/(B11+J11))</f>
        <v/>
      </c>
      <c r="D119" s="85"/>
      <c r="E119" s="86" t="str">
        <f>IF(D119=0,"",D119*100/(C11+K11))</f>
        <v/>
      </c>
      <c r="F119" s="85"/>
      <c r="G119" s="86" t="str">
        <f>IF(F119=0,"",F119*100/(D11+L11))</f>
        <v/>
      </c>
      <c r="H119" s="85"/>
      <c r="I119" s="86" t="str">
        <f>IF(H119=0,"",H119*100/(E11+M11))</f>
        <v/>
      </c>
      <c r="J119" s="85"/>
      <c r="K119" s="86" t="str">
        <f>IF(J119=0,"",J119*100/(F11+N11))</f>
        <v/>
      </c>
      <c r="L119" s="90"/>
      <c r="M119" s="86" t="str">
        <f>IF(L119=0,"",L119*100/(G11+O11))</f>
        <v/>
      </c>
      <c r="N119" s="85"/>
      <c r="O119" s="86" t="str">
        <f>IF(N119=0,"",N119*100/(H11+P11))</f>
        <v/>
      </c>
      <c r="P119" s="85"/>
      <c r="Q119" s="89" t="str">
        <f>IF(P119=0,"",P119*100/(I11+Q11))</f>
        <v/>
      </c>
    </row>
    <row r="120" spans="1:17" x14ac:dyDescent="0.2">
      <c r="A120" s="72" t="s">
        <v>73</v>
      </c>
      <c r="B120" s="85"/>
      <c r="C120" s="86" t="str">
        <f>IF(B120=0,"",B120*100/(B11+J11))</f>
        <v/>
      </c>
      <c r="D120" s="85"/>
      <c r="E120" s="86" t="str">
        <f>IF(D120=0,"",D120*100/(C11+K11))</f>
        <v/>
      </c>
      <c r="F120" s="85"/>
      <c r="G120" s="86" t="str">
        <f>IF(F120=0,"",F120*100/(D11+L11))</f>
        <v/>
      </c>
      <c r="H120" s="85"/>
      <c r="I120" s="86" t="str">
        <f>IF(H120=0,"",H120*100/(E11+M11))</f>
        <v/>
      </c>
      <c r="J120" s="85"/>
      <c r="K120" s="86" t="str">
        <f>IF(J120=0,"",J120*100/(F11+N11))</f>
        <v/>
      </c>
      <c r="L120" s="90"/>
      <c r="M120" s="86" t="str">
        <f>IF(L120=0,"",L120*100/(G11+O11))</f>
        <v/>
      </c>
      <c r="N120" s="85"/>
      <c r="O120" s="86" t="str">
        <f>IF(N120=0,"",N120*100/(H11+P11))</f>
        <v/>
      </c>
      <c r="P120" s="85"/>
      <c r="Q120" s="89" t="str">
        <f>IF(P120=0,"",P120*100/(I11+Q11))</f>
        <v/>
      </c>
    </row>
    <row r="121" spans="1:17" x14ac:dyDescent="0.2">
      <c r="A121" s="72" t="s">
        <v>74</v>
      </c>
      <c r="B121" s="85"/>
      <c r="C121" s="86" t="str">
        <f>IF(B121=0,"",B121*100/(B11+J11))</f>
        <v/>
      </c>
      <c r="D121" s="85"/>
      <c r="E121" s="86" t="str">
        <f>IF(D121=0,"",D121*100/(C11+K11))</f>
        <v/>
      </c>
      <c r="F121" s="85"/>
      <c r="G121" s="86" t="str">
        <f>IF(F121=0,"",F121*100/(D11+L11))</f>
        <v/>
      </c>
      <c r="H121" s="85"/>
      <c r="I121" s="86" t="str">
        <f>IF(H121=0,"",H121*100/(E11+M11))</f>
        <v/>
      </c>
      <c r="J121" s="85"/>
      <c r="K121" s="86" t="str">
        <f>IF(J121=0,"",J121*100/(F11+N11))</f>
        <v/>
      </c>
      <c r="L121" s="90"/>
      <c r="M121" s="86" t="str">
        <f>IF(L121=0,"",L121*100/(G11+O11))</f>
        <v/>
      </c>
      <c r="N121" s="85"/>
      <c r="O121" s="86" t="str">
        <f>IF(N121=0,"",N121*100/(H11+P11))</f>
        <v/>
      </c>
      <c r="P121" s="85"/>
      <c r="Q121" s="89" t="str">
        <f>IF(P121=0,"",P121*100/(I11+Q11))</f>
        <v/>
      </c>
    </row>
    <row r="122" spans="1:17" x14ac:dyDescent="0.2">
      <c r="A122" s="72" t="s">
        <v>75</v>
      </c>
      <c r="B122" s="85"/>
      <c r="C122" s="86" t="str">
        <f>IF(B122=0,"",B122*100/(B11+J11))</f>
        <v/>
      </c>
      <c r="D122" s="85"/>
      <c r="E122" s="86" t="str">
        <f>IF(D122=0,"",D122*100/(C11+K11))</f>
        <v/>
      </c>
      <c r="F122" s="85"/>
      <c r="G122" s="86" t="str">
        <f>IF(F122=0,"",F122*100/(D11+L11))</f>
        <v/>
      </c>
      <c r="H122" s="85"/>
      <c r="I122" s="86" t="str">
        <f>IF(H122=0,"",H122*100/(E11+M11))</f>
        <v/>
      </c>
      <c r="J122" s="85"/>
      <c r="K122" s="86" t="str">
        <f>IF(J122=0,"",J122*100/(F11+N11))</f>
        <v/>
      </c>
      <c r="L122" s="90"/>
      <c r="M122" s="86"/>
      <c r="N122" s="85"/>
      <c r="O122" s="86" t="str">
        <f>IF(N122=0,"",N122*100/(H11+P11))</f>
        <v/>
      </c>
      <c r="P122" s="85"/>
      <c r="Q122" s="89" t="str">
        <f>IF(P122=0,"",P122*100/(I11+Q11))</f>
        <v/>
      </c>
    </row>
    <row r="123" spans="1:17" x14ac:dyDescent="0.2">
      <c r="A123" s="72" t="s">
        <v>82</v>
      </c>
      <c r="B123" s="85"/>
      <c r="C123" s="86"/>
      <c r="D123" s="85"/>
      <c r="E123" s="86"/>
      <c r="F123" s="85"/>
      <c r="G123" s="86"/>
      <c r="H123" s="85"/>
      <c r="I123" s="86"/>
      <c r="J123" s="85"/>
      <c r="K123" s="86"/>
      <c r="L123" s="90"/>
      <c r="M123" s="86"/>
      <c r="N123" s="85"/>
      <c r="O123" s="86"/>
      <c r="P123" s="85"/>
      <c r="Q123" s="89"/>
    </row>
    <row r="124" spans="1:17" ht="25.5" x14ac:dyDescent="0.2">
      <c r="A124" s="75" t="s">
        <v>76</v>
      </c>
      <c r="B124" s="92">
        <f>+B125+B126</f>
        <v>0</v>
      </c>
      <c r="C124" s="93" t="str">
        <f>IFERROR(B124*100/($R$39+$B$46+$J$46),"")</f>
        <v/>
      </c>
      <c r="D124" s="92">
        <f>+D125+D126</f>
        <v>0</v>
      </c>
      <c r="E124" s="93" t="str">
        <f>IFERROR(D124*100/($S$39+$C$46+$K$46),"")</f>
        <v/>
      </c>
      <c r="F124" s="92">
        <f>+F125+F126</f>
        <v>0</v>
      </c>
      <c r="G124" s="93" t="str">
        <f>IFERROR(F124*100/($T$39+$D$46+$L$46),"")</f>
        <v/>
      </c>
      <c r="H124" s="92">
        <f>+H125+H126</f>
        <v>0</v>
      </c>
      <c r="I124" s="93" t="str">
        <f>IFERROR(H124*100/($U$39+$E$46+$M$46),"")</f>
        <v/>
      </c>
      <c r="J124" s="92">
        <f>+J125+J126</f>
        <v>0</v>
      </c>
      <c r="K124" s="93" t="str">
        <f>IFERROR(J124*100/($V$39+$F$46+$N$46),"")</f>
        <v/>
      </c>
      <c r="L124" s="92">
        <f>+L125+L126</f>
        <v>0</v>
      </c>
      <c r="M124" s="93" t="str">
        <f>IFERROR(L124*100/($W$39+$G$46+$O$46),"")</f>
        <v/>
      </c>
      <c r="N124" s="92">
        <f>+N125+N126</f>
        <v>0</v>
      </c>
      <c r="O124" s="93" t="str">
        <f>IFERROR(N124*100/($X$39+$H$46+$P$46),"")</f>
        <v/>
      </c>
      <c r="P124" s="92">
        <f>+P125+P126</f>
        <v>0</v>
      </c>
      <c r="Q124" s="94" t="str">
        <f>IFERROR(P124*100/($Y$39+$I$46+$Q$46),"")</f>
        <v/>
      </c>
    </row>
    <row r="125" spans="1:17" ht="25.5" x14ac:dyDescent="0.2">
      <c r="A125" s="72" t="s">
        <v>77</v>
      </c>
      <c r="B125" s="85"/>
      <c r="C125" s="86" t="str">
        <f>IFERROR(B125*100/$B$124,"")</f>
        <v/>
      </c>
      <c r="D125" s="85"/>
      <c r="E125" s="86" t="str">
        <f>IFERROR(D125*100/$D$124,"")</f>
        <v/>
      </c>
      <c r="F125" s="85"/>
      <c r="G125" s="86" t="str">
        <f>IFERROR(F125*100/$F$124,"")</f>
        <v/>
      </c>
      <c r="H125" s="85"/>
      <c r="I125" s="86" t="str">
        <f>IFERROR(H125*100/$H$124,"")</f>
        <v/>
      </c>
      <c r="J125" s="85"/>
      <c r="K125" s="86" t="str">
        <f>IFERROR(J125*100/$J$124,"")</f>
        <v/>
      </c>
      <c r="L125" s="90"/>
      <c r="M125" s="86" t="str">
        <f>IFERROR(L125*100/$L$124,"")</f>
        <v/>
      </c>
      <c r="N125" s="85"/>
      <c r="O125" s="86" t="str">
        <f>IFERROR(N125*100/$N$124,"")</f>
        <v/>
      </c>
      <c r="P125" s="85"/>
      <c r="Q125" s="89" t="str">
        <f>IFERROR(P125*100/$P$124,"")</f>
        <v/>
      </c>
    </row>
    <row r="126" spans="1:17" x14ac:dyDescent="0.2">
      <c r="A126" s="95" t="s">
        <v>78</v>
      </c>
      <c r="B126" s="96"/>
      <c r="C126" s="97" t="str">
        <f>IFERROR(B126*100/$B$124,"")</f>
        <v/>
      </c>
      <c r="D126" s="96"/>
      <c r="E126" s="97" t="str">
        <f>IFERROR(D126*100/$D$124,"")</f>
        <v/>
      </c>
      <c r="F126" s="96"/>
      <c r="G126" s="97" t="str">
        <f>IFERROR(F126*100/$F$124,"")</f>
        <v/>
      </c>
      <c r="H126" s="96"/>
      <c r="I126" s="97" t="str">
        <f>IFERROR(H126*100/$H$124,"")</f>
        <v/>
      </c>
      <c r="J126" s="96"/>
      <c r="K126" s="97" t="str">
        <f>IFERROR(J126*100/$J$124,"")</f>
        <v/>
      </c>
      <c r="L126" s="98"/>
      <c r="M126" s="97" t="str">
        <f>IFERROR(L126*100/$L$124,"")</f>
        <v/>
      </c>
      <c r="N126" s="96"/>
      <c r="O126" s="97" t="str">
        <f>IFERROR(N126*100/$N$124,"")</f>
        <v/>
      </c>
      <c r="P126" s="96"/>
      <c r="Q126" s="99" t="str">
        <f>IFERROR(P126*100/$P$124,"")</f>
        <v/>
      </c>
    </row>
    <row r="127" spans="1:17" x14ac:dyDescent="0.2">
      <c r="A127" s="78" t="s">
        <v>79</v>
      </c>
    </row>
    <row r="128" spans="1:17" x14ac:dyDescent="0.2">
      <c r="A128" s="78"/>
    </row>
    <row r="129" spans="1:25" x14ac:dyDescent="0.2">
      <c r="A129" s="520" t="s">
        <v>397</v>
      </c>
      <c r="B129" s="521"/>
      <c r="C129" s="521"/>
      <c r="D129" s="521"/>
      <c r="E129" s="521"/>
      <c r="F129" s="521"/>
      <c r="G129" s="521"/>
      <c r="H129" s="521"/>
      <c r="I129" s="521"/>
      <c r="J129" s="521"/>
      <c r="K129" s="521"/>
      <c r="L129" s="521"/>
      <c r="M129" s="521"/>
      <c r="N129" s="521"/>
      <c r="O129" s="521"/>
      <c r="P129" s="521"/>
      <c r="Q129" s="522"/>
    </row>
    <row r="130" spans="1:25" x14ac:dyDescent="0.2">
      <c r="A130" s="523" t="s">
        <v>66</v>
      </c>
      <c r="B130" s="526">
        <v>2006</v>
      </c>
      <c r="C130" s="527"/>
      <c r="D130" s="526">
        <v>2007</v>
      </c>
      <c r="E130" s="527"/>
      <c r="F130" s="526">
        <v>2008</v>
      </c>
      <c r="G130" s="527"/>
      <c r="H130" s="526">
        <v>2009</v>
      </c>
      <c r="I130" s="527"/>
      <c r="J130" s="526">
        <v>2010</v>
      </c>
      <c r="K130" s="527"/>
      <c r="L130" s="520">
        <v>2011</v>
      </c>
      <c r="M130" s="528"/>
      <c r="N130" s="528"/>
      <c r="O130" s="519"/>
      <c r="P130" s="526">
        <v>2012</v>
      </c>
      <c r="Q130" s="527"/>
    </row>
    <row r="131" spans="1:25" x14ac:dyDescent="0.2">
      <c r="A131" s="523"/>
      <c r="B131" s="510"/>
      <c r="C131" s="512"/>
      <c r="D131" s="510"/>
      <c r="E131" s="512"/>
      <c r="F131" s="510"/>
      <c r="G131" s="512"/>
      <c r="H131" s="510"/>
      <c r="I131" s="512"/>
      <c r="J131" s="510"/>
      <c r="K131" s="512"/>
      <c r="L131" s="520" t="s">
        <v>0</v>
      </c>
      <c r="M131" s="522"/>
      <c r="N131" s="520" t="s">
        <v>9</v>
      </c>
      <c r="O131" s="522"/>
      <c r="P131" s="510"/>
      <c r="Q131" s="512"/>
    </row>
    <row r="132" spans="1:25" x14ac:dyDescent="0.2">
      <c r="A132" s="523"/>
      <c r="B132" s="100" t="s">
        <v>81</v>
      </c>
      <c r="C132" s="100" t="s">
        <v>68</v>
      </c>
      <c r="D132" s="100" t="s">
        <v>81</v>
      </c>
      <c r="E132" s="100" t="s">
        <v>68</v>
      </c>
      <c r="F132" s="100" t="s">
        <v>81</v>
      </c>
      <c r="G132" s="100" t="s">
        <v>68</v>
      </c>
      <c r="H132" s="100" t="s">
        <v>81</v>
      </c>
      <c r="I132" s="100" t="s">
        <v>68</v>
      </c>
      <c r="J132" s="100" t="s">
        <v>81</v>
      </c>
      <c r="K132" s="100" t="s">
        <v>68</v>
      </c>
      <c r="L132" s="100" t="s">
        <v>81</v>
      </c>
      <c r="M132" s="100" t="s">
        <v>68</v>
      </c>
      <c r="N132" s="100" t="s">
        <v>81</v>
      </c>
      <c r="O132" s="100" t="s">
        <v>68</v>
      </c>
      <c r="P132" s="100" t="s">
        <v>81</v>
      </c>
      <c r="Q132" s="100" t="s">
        <v>68</v>
      </c>
    </row>
    <row r="133" spans="1:25" s="448" customFormat="1" x14ac:dyDescent="0.2">
      <c r="A133" s="441" t="s">
        <v>82</v>
      </c>
      <c r="B133" s="442"/>
      <c r="C133" s="443" t="str">
        <f>IF(B133=0,"",B133*100/(B11+J11))</f>
        <v/>
      </c>
      <c r="D133" s="442"/>
      <c r="E133" s="443" t="str">
        <f>IF(D133=0,"",D133*100/(C11+K11))</f>
        <v/>
      </c>
      <c r="F133" s="444"/>
      <c r="G133" s="445" t="str">
        <f>IF(F133=0,"",F133*100/(D11+L11))</f>
        <v/>
      </c>
      <c r="H133" s="444"/>
      <c r="I133" s="445" t="str">
        <f>IF(H133=0,"",H133*100/(E11+M11))</f>
        <v/>
      </c>
      <c r="J133" s="444"/>
      <c r="K133" s="445" t="str">
        <f>IF(J133=0,"",J133*100/(F11+N11))</f>
        <v/>
      </c>
      <c r="L133" s="446"/>
      <c r="M133" s="445" t="str">
        <f>IF(L133=0,"",L133*100/(G11+O11))</f>
        <v/>
      </c>
      <c r="N133" s="444"/>
      <c r="O133" s="445" t="str">
        <f>IF(N133=0,"",N133*100/(H11+P11))</f>
        <v/>
      </c>
      <c r="P133" s="444"/>
      <c r="Q133" s="447" t="str">
        <f>IF(P133=0,"",P133*100/(I11+Q11))</f>
        <v/>
      </c>
    </row>
    <row r="134" spans="1:25" x14ac:dyDescent="0.2">
      <c r="A134" s="102" t="s">
        <v>83</v>
      </c>
      <c r="B134" s="103"/>
      <c r="C134" s="104" t="str">
        <f>IF(B134=0,"",B134*100/(B12+J12))</f>
        <v/>
      </c>
      <c r="D134" s="103"/>
      <c r="E134" s="105" t="str">
        <f>IF(D134=0,"",D134*100/(C12+K12))</f>
        <v/>
      </c>
      <c r="F134" s="106"/>
      <c r="G134" s="107" t="str">
        <f>IF(F134=0,"",F134*100/D12+L12)</f>
        <v/>
      </c>
      <c r="H134" s="106"/>
      <c r="I134" s="107" t="str">
        <f>IF(H134=0,"",H134*100/(E12+M12))</f>
        <v/>
      </c>
      <c r="J134" s="106"/>
      <c r="K134" s="107" t="str">
        <f>IF(J134=0,"",J134*100/(F12+N12))</f>
        <v/>
      </c>
      <c r="L134" s="108"/>
      <c r="M134" s="107" t="str">
        <f>IF(L134=0,"",L134*100/(G12+O12))</f>
        <v/>
      </c>
      <c r="N134" s="106"/>
      <c r="O134" s="107" t="str">
        <f>IF(N134=0,"",N134*100/(H12+P12))</f>
        <v/>
      </c>
      <c r="P134" s="106"/>
      <c r="Q134" s="109" t="str">
        <f>IF(P134=0,"",P134*100/(I12+Q12))</f>
        <v/>
      </c>
    </row>
    <row r="135" spans="1:25" ht="25.5" x14ac:dyDescent="0.2">
      <c r="A135" s="110" t="s">
        <v>84</v>
      </c>
      <c r="B135" s="111">
        <f>+B136+B137</f>
        <v>0</v>
      </c>
      <c r="C135" s="111" t="str">
        <f>IFERROR(B135*100/($R$40+$B$47+$J$47),"")</f>
        <v/>
      </c>
      <c r="D135" s="111">
        <f>+D136+D137</f>
        <v>0</v>
      </c>
      <c r="E135" s="112" t="str">
        <f>IFERROR(D135*100/($S$40+$C$47+$K47),"")</f>
        <v/>
      </c>
      <c r="F135" s="113">
        <f>+F136+F137</f>
        <v>0</v>
      </c>
      <c r="G135" s="113" t="str">
        <f>IFERROR(F135*100/($T$40+$D$47+$L47),"")</f>
        <v/>
      </c>
      <c r="H135" s="113">
        <f>+H136+H137</f>
        <v>0</v>
      </c>
      <c r="I135" s="113">
        <f>IFERROR(H135*($U$40+$E$47+$M47),"")</f>
        <v>0</v>
      </c>
      <c r="J135" s="113">
        <f>+J136+J137</f>
        <v>0</v>
      </c>
      <c r="K135" s="113" t="str">
        <f>IFERROR(J135*100/($V$40+$F$47+$N$47),"")</f>
        <v/>
      </c>
      <c r="L135" s="113">
        <f>+L136+L137</f>
        <v>0</v>
      </c>
      <c r="M135" s="113" t="str">
        <f>IFERROR(L135*100/($W$40+$G$47+$O$47),"")</f>
        <v/>
      </c>
      <c r="N135" s="113">
        <f>+N136+N137</f>
        <v>0</v>
      </c>
      <c r="O135" s="113" t="str">
        <f>IFERROR(N135*100/($X$40+$H$47+$P$47),"")</f>
        <v/>
      </c>
      <c r="P135" s="113">
        <f>+P136+P137</f>
        <v>0</v>
      </c>
      <c r="Q135" s="114" t="str">
        <f>IFERROR(P135*100/($Y$40+$I$47+$Q$47),"")</f>
        <v/>
      </c>
    </row>
    <row r="136" spans="1:25" ht="25.5" x14ac:dyDescent="0.2">
      <c r="A136" s="110" t="s">
        <v>85</v>
      </c>
      <c r="B136" s="103"/>
      <c r="C136" s="104" t="str">
        <f>IFERROR(B136*100/B135,"")</f>
        <v/>
      </c>
      <c r="D136" s="103"/>
      <c r="E136" s="105" t="str">
        <f>IFERROR(D136*100/D135,"")</f>
        <v/>
      </c>
      <c r="F136" s="106"/>
      <c r="G136" s="107" t="str">
        <f>IFERROR(F136*100/F135,"")</f>
        <v/>
      </c>
      <c r="H136" s="106"/>
      <c r="I136" s="107" t="str">
        <f>IFERROR(H136*100/H135,"")</f>
        <v/>
      </c>
      <c r="J136" s="106"/>
      <c r="K136" s="107" t="str">
        <f>IFERROR(J136*100/J135,"")</f>
        <v/>
      </c>
      <c r="L136" s="108"/>
      <c r="M136" s="107" t="str">
        <f>IFERROR(L136*100/L135,"")</f>
        <v/>
      </c>
      <c r="N136" s="106"/>
      <c r="O136" s="107" t="str">
        <f>IFERROR(N136*100/N135,"")</f>
        <v/>
      </c>
      <c r="P136" s="106"/>
      <c r="Q136" s="109" t="str">
        <f>IFERROR(P136*100/P135,"")</f>
        <v/>
      </c>
    </row>
    <row r="137" spans="1:25" ht="25.5" x14ac:dyDescent="0.2">
      <c r="A137" s="115" t="s">
        <v>86</v>
      </c>
      <c r="B137" s="116"/>
      <c r="C137" s="117" t="str">
        <f>IFERROR(B137*100/B135,"")</f>
        <v/>
      </c>
      <c r="D137" s="116"/>
      <c r="E137" s="118" t="str">
        <f>IFERROR(D137*100/D135,"")</f>
        <v/>
      </c>
      <c r="F137" s="119"/>
      <c r="G137" s="120" t="str">
        <f>IFERROR(F137*100/F135,"")</f>
        <v/>
      </c>
      <c r="H137" s="119"/>
      <c r="I137" s="120" t="str">
        <f>IFERROR(H137*100/H135,"")</f>
        <v/>
      </c>
      <c r="J137" s="119"/>
      <c r="K137" s="120" t="str">
        <f>IFERROR(J137*100/J135,"")</f>
        <v/>
      </c>
      <c r="L137" s="121"/>
      <c r="M137" s="120" t="str">
        <f>IFERROR(L137*100/L135,"")</f>
        <v/>
      </c>
      <c r="N137" s="119"/>
      <c r="O137" s="120" t="str">
        <f>IFERROR(N137*100/N135,"")</f>
        <v/>
      </c>
      <c r="P137" s="119"/>
      <c r="Q137" s="122" t="str">
        <f>IFERROR(P137*100/P135,"")</f>
        <v/>
      </c>
    </row>
    <row r="138" spans="1:25" x14ac:dyDescent="0.2">
      <c r="A138" s="529" t="s">
        <v>87</v>
      </c>
      <c r="B138" s="530"/>
      <c r="C138" s="530"/>
      <c r="D138" s="530"/>
      <c r="E138" s="530"/>
      <c r="F138" s="530"/>
      <c r="G138" s="530"/>
      <c r="H138" s="530"/>
      <c r="I138" s="530"/>
      <c r="J138" s="530"/>
      <c r="K138" s="530"/>
      <c r="L138" s="530"/>
      <c r="M138" s="530"/>
      <c r="N138" s="530"/>
      <c r="O138" s="530"/>
      <c r="P138" s="530"/>
      <c r="Q138" s="530"/>
      <c r="R138" s="530"/>
      <c r="S138" s="530"/>
      <c r="T138" s="530"/>
      <c r="U138" s="530"/>
      <c r="V138" s="530"/>
      <c r="W138" s="530"/>
      <c r="X138" s="530"/>
      <c r="Y138" s="530"/>
    </row>
    <row r="139" spans="1:25" x14ac:dyDescent="0.2">
      <c r="A139" s="530" t="s">
        <v>88</v>
      </c>
      <c r="B139" s="530"/>
      <c r="C139" s="530"/>
      <c r="D139" s="530"/>
      <c r="E139" s="530"/>
      <c r="F139" s="530"/>
      <c r="G139" s="530"/>
      <c r="H139" s="530"/>
      <c r="I139" s="530"/>
      <c r="J139" s="530"/>
      <c r="K139" s="530"/>
      <c r="L139" s="530"/>
      <c r="M139" s="530"/>
      <c r="N139" s="530"/>
      <c r="O139" s="530"/>
      <c r="P139" s="530"/>
      <c r="Q139" s="530"/>
      <c r="R139" s="530"/>
      <c r="S139" s="530"/>
      <c r="T139" s="530"/>
      <c r="U139" s="530"/>
      <c r="V139" s="530"/>
      <c r="W139" s="530"/>
      <c r="X139" s="530"/>
      <c r="Y139" s="530"/>
    </row>
    <row r="140" spans="1:25" x14ac:dyDescent="0.2">
      <c r="A140" s="123"/>
      <c r="B140" s="123"/>
      <c r="C140" s="123"/>
      <c r="D140" s="123"/>
      <c r="E140" s="123"/>
      <c r="F140" s="123"/>
      <c r="G140" s="123"/>
      <c r="H140" s="123"/>
      <c r="I140" s="123"/>
      <c r="J140" s="123"/>
      <c r="K140" s="123"/>
      <c r="L140" s="123"/>
      <c r="M140" s="123"/>
      <c r="N140" s="123"/>
      <c r="O140" s="123"/>
      <c r="P140" s="123"/>
      <c r="Q140" s="123"/>
      <c r="R140" s="123"/>
      <c r="S140" s="123"/>
      <c r="T140" s="123"/>
      <c r="U140" s="123"/>
      <c r="V140" s="123"/>
      <c r="W140" s="123"/>
    </row>
    <row r="141" spans="1:25" x14ac:dyDescent="0.2">
      <c r="A141" s="533" t="s">
        <v>89</v>
      </c>
      <c r="B141" s="534"/>
      <c r="C141" s="534"/>
      <c r="D141" s="534"/>
      <c r="E141" s="534"/>
      <c r="F141" s="534"/>
      <c r="G141" s="534"/>
      <c r="H141" s="534"/>
      <c r="I141" s="534"/>
      <c r="J141" s="534"/>
      <c r="K141" s="534"/>
      <c r="L141" s="534"/>
      <c r="M141" s="534"/>
      <c r="N141" s="534"/>
      <c r="O141" s="534"/>
      <c r="P141" s="534"/>
      <c r="Q141" s="534"/>
    </row>
    <row r="142" spans="1:25" x14ac:dyDescent="0.2">
      <c r="A142" s="535" t="s">
        <v>66</v>
      </c>
      <c r="B142" s="538">
        <v>2006</v>
      </c>
      <c r="C142" s="538"/>
      <c r="D142" s="538">
        <v>2007</v>
      </c>
      <c r="E142" s="538"/>
      <c r="F142" s="538">
        <v>2008</v>
      </c>
      <c r="G142" s="538"/>
      <c r="H142" s="538">
        <v>2009</v>
      </c>
      <c r="I142" s="538"/>
      <c r="J142" s="538">
        <v>2010</v>
      </c>
      <c r="K142" s="538"/>
      <c r="L142" s="540">
        <v>2011</v>
      </c>
      <c r="M142" s="540"/>
      <c r="N142" s="540"/>
      <c r="O142" s="540"/>
      <c r="P142" s="538">
        <v>2012</v>
      </c>
      <c r="Q142" s="538"/>
    </row>
    <row r="143" spans="1:25" x14ac:dyDescent="0.2">
      <c r="A143" s="536"/>
      <c r="B143" s="539"/>
      <c r="C143" s="539"/>
      <c r="D143" s="539"/>
      <c r="E143" s="539"/>
      <c r="F143" s="539"/>
      <c r="G143" s="539"/>
      <c r="H143" s="539"/>
      <c r="I143" s="539"/>
      <c r="J143" s="539"/>
      <c r="K143" s="539"/>
      <c r="L143" s="549" t="s">
        <v>0</v>
      </c>
      <c r="M143" s="550"/>
      <c r="N143" s="550" t="s">
        <v>9</v>
      </c>
      <c r="O143" s="551"/>
      <c r="P143" s="538"/>
      <c r="Q143" s="538"/>
    </row>
    <row r="144" spans="1:25" ht="15" x14ac:dyDescent="0.25">
      <c r="A144" s="537"/>
      <c r="B144" s="124" t="s">
        <v>90</v>
      </c>
      <c r="C144" s="124" t="s">
        <v>68</v>
      </c>
      <c r="D144" s="124" t="s">
        <v>90</v>
      </c>
      <c r="E144" s="124" t="s">
        <v>68</v>
      </c>
      <c r="F144" s="124" t="s">
        <v>90</v>
      </c>
      <c r="G144" s="124" t="s">
        <v>68</v>
      </c>
      <c r="H144" s="124" t="s">
        <v>90</v>
      </c>
      <c r="I144" s="124" t="s">
        <v>68</v>
      </c>
      <c r="J144" s="124" t="s">
        <v>90</v>
      </c>
      <c r="K144" s="124" t="s">
        <v>68</v>
      </c>
      <c r="L144" s="124" t="s">
        <v>90</v>
      </c>
      <c r="M144" s="124" t="s">
        <v>68</v>
      </c>
      <c r="N144" s="124" t="s">
        <v>90</v>
      </c>
      <c r="O144" s="124" t="s">
        <v>68</v>
      </c>
      <c r="P144" s="124" t="s">
        <v>90</v>
      </c>
      <c r="Q144" s="124" t="s">
        <v>68</v>
      </c>
    </row>
    <row r="145" spans="1:27" x14ac:dyDescent="0.2">
      <c r="A145" s="6" t="s">
        <v>91</v>
      </c>
      <c r="B145" s="125"/>
      <c r="C145" s="126" t="str">
        <f>IF(B145=0,"",B145*100/R47)</f>
        <v/>
      </c>
      <c r="D145" s="125"/>
      <c r="E145" s="126" t="str">
        <f>IF(D145=0,"",D145*100/S47)</f>
        <v/>
      </c>
      <c r="F145" s="125"/>
      <c r="G145" s="126" t="str">
        <f>IF(F145=0,"",F145*100/T47)</f>
        <v/>
      </c>
      <c r="H145" s="125"/>
      <c r="I145" s="126" t="str">
        <f>IF(H145=0,"",H145*100/U47)</f>
        <v/>
      </c>
      <c r="J145" s="125"/>
      <c r="K145" s="126" t="str">
        <f>IF(J145=0,"",J145*100/V47)</f>
        <v/>
      </c>
      <c r="L145" s="127"/>
      <c r="M145" s="126" t="str">
        <f>IF(L145=0,"",L145*100/W47)</f>
        <v/>
      </c>
      <c r="N145" s="125"/>
      <c r="O145" s="126" t="str">
        <f>IF(N145=0,"",N145*100/X47)</f>
        <v/>
      </c>
      <c r="P145" s="125"/>
      <c r="Q145" s="128" t="str">
        <f>IF(P145=0,"",P145*100/Y47)</f>
        <v/>
      </c>
      <c r="R145" s="129"/>
      <c r="S145" s="130"/>
      <c r="T145" s="130"/>
      <c r="U145" s="130"/>
      <c r="V145" s="130"/>
      <c r="W145" s="130"/>
    </row>
    <row r="146" spans="1:27" x14ac:dyDescent="0.2">
      <c r="A146" s="38" t="s">
        <v>92</v>
      </c>
      <c r="B146" s="85"/>
      <c r="C146" s="131" t="str">
        <f>IF(B146=0,"",B146*100/(B40+J40))</f>
        <v/>
      </c>
      <c r="D146" s="85"/>
      <c r="E146" s="131" t="str">
        <f>IF(D146=0,"",D146*100/(C40+K40))</f>
        <v/>
      </c>
      <c r="F146" s="85"/>
      <c r="G146" s="131" t="str">
        <f>IF(F146=0,"",F146*100/(D40+L40))</f>
        <v/>
      </c>
      <c r="H146" s="85"/>
      <c r="I146" s="131" t="str">
        <f>IF(H146=0,"",H146*100/(E40+M40))</f>
        <v/>
      </c>
      <c r="J146" s="85"/>
      <c r="K146" s="131" t="str">
        <f>IF(J146=0,"",J146*100/(F40+N40))</f>
        <v/>
      </c>
      <c r="L146" s="132"/>
      <c r="M146" s="131" t="str">
        <f>IF(L146=0,"",L146*100/(G40+O40))</f>
        <v/>
      </c>
      <c r="N146" s="85"/>
      <c r="O146" s="131" t="str">
        <f>IF(N146=0,"",N146*100/(H40+P40))</f>
        <v/>
      </c>
      <c r="P146" s="85"/>
      <c r="Q146" s="133" t="str">
        <f>IF(P146=0,"",P146*100/(I40+Q40))</f>
        <v/>
      </c>
      <c r="R146" s="129"/>
      <c r="S146" s="130"/>
      <c r="T146" s="130"/>
      <c r="U146" s="130"/>
      <c r="V146" s="130"/>
      <c r="W146" s="130"/>
    </row>
    <row r="147" spans="1:27" x14ac:dyDescent="0.2">
      <c r="A147" s="38" t="s">
        <v>93</v>
      </c>
      <c r="B147" s="85"/>
      <c r="C147" s="131" t="str">
        <f>IF(B147=0,"",B147*100/(R40+B47+J47))</f>
        <v/>
      </c>
      <c r="D147" s="85"/>
      <c r="E147" s="131" t="str">
        <f>IF(D147=0,"",D147*100/(S40+C47+K47))</f>
        <v/>
      </c>
      <c r="F147" s="85"/>
      <c r="G147" s="131" t="str">
        <f>IF(F147=0,"",F147*100/(T40+D47+L47))</f>
        <v/>
      </c>
      <c r="H147" s="85"/>
      <c r="I147" s="131" t="str">
        <f>IF(H147=0,"",H147*100/(U40+E47+M47))</f>
        <v/>
      </c>
      <c r="J147" s="85"/>
      <c r="K147" s="131" t="str">
        <f>IF(J147=0,"",J147*100/(V40+F47+N47))</f>
        <v/>
      </c>
      <c r="L147" s="132"/>
      <c r="M147" s="131" t="str">
        <f>IF(L147=0,"",L147*100/(W40+G47+O47))</f>
        <v/>
      </c>
      <c r="N147" s="85"/>
      <c r="O147" s="131" t="str">
        <f>IF(N147=0,"",N147*100/(X40+H47+P47))</f>
        <v/>
      </c>
      <c r="P147" s="85"/>
      <c r="Q147" s="133" t="str">
        <f>IF(P147=0,"",P147*100/(Y40+I47+Q47))</f>
        <v/>
      </c>
      <c r="R147" s="129"/>
      <c r="S147" s="130"/>
      <c r="T147" s="130"/>
      <c r="U147" s="130"/>
      <c r="V147" s="130"/>
      <c r="W147" s="130"/>
    </row>
    <row r="148" spans="1:27" ht="25.5" x14ac:dyDescent="0.2">
      <c r="A148" s="38" t="s">
        <v>94</v>
      </c>
      <c r="B148" s="85"/>
      <c r="C148" s="131" t="str">
        <f>IF(B148=0,"",B148*100/R47)</f>
        <v/>
      </c>
      <c r="D148" s="85"/>
      <c r="E148" s="131" t="str">
        <f>IF(D148=0,"",D148*100/S47)</f>
        <v/>
      </c>
      <c r="F148" s="85"/>
      <c r="G148" s="131" t="str">
        <f>IF(F148=0,"",F148*100/T47)</f>
        <v/>
      </c>
      <c r="H148" s="85"/>
      <c r="I148" s="131" t="str">
        <f>IF(H148=0,"",H148*100/U47)</f>
        <v/>
      </c>
      <c r="J148" s="85"/>
      <c r="K148" s="131" t="str">
        <f>IF(J148=0,"",J148*100/V47)</f>
        <v/>
      </c>
      <c r="L148" s="132"/>
      <c r="M148" s="131" t="str">
        <f>IF(L148=0,"",L148*100/W47)</f>
        <v/>
      </c>
      <c r="N148" s="85"/>
      <c r="O148" s="131" t="str">
        <f>IF(N148=0,"",N148*100/X47)</f>
        <v/>
      </c>
      <c r="P148" s="85"/>
      <c r="Q148" s="133" t="str">
        <f>IF(P148=0,"",P148*100/Y47)</f>
        <v/>
      </c>
    </row>
    <row r="149" spans="1:27" x14ac:dyDescent="0.2">
      <c r="A149" s="38" t="s">
        <v>95</v>
      </c>
      <c r="B149" s="131">
        <f>SUM(B145:B148)</f>
        <v>0</v>
      </c>
      <c r="C149" s="131" t="str">
        <f>IF(B149=0,"",B149*100/R47)</f>
        <v/>
      </c>
      <c r="D149" s="131">
        <f>SUM(D145:D148)</f>
        <v>0</v>
      </c>
      <c r="E149" s="131" t="str">
        <f>IF(D149=0,"",D149*100/S47)</f>
        <v/>
      </c>
      <c r="F149" s="131">
        <f>SUM(F145:F148)</f>
        <v>0</v>
      </c>
      <c r="G149" s="131" t="str">
        <f>IF(F149=0,"",F149*100/T47)</f>
        <v/>
      </c>
      <c r="H149" s="131">
        <f>SUM(H145:H148)</f>
        <v>0</v>
      </c>
      <c r="I149" s="131" t="str">
        <f>IF(H149=0,"",H149*100/U47)</f>
        <v/>
      </c>
      <c r="J149" s="131">
        <f>SUM(J145:J148)</f>
        <v>0</v>
      </c>
      <c r="K149" s="131" t="str">
        <f>IF(J149=0,"",J149*100/V47)</f>
        <v/>
      </c>
      <c r="L149" s="131">
        <f>SUM(L145:L148)</f>
        <v>0</v>
      </c>
      <c r="M149" s="131" t="str">
        <f>IF(L149=0,"",L149*100/W47)</f>
        <v/>
      </c>
      <c r="N149" s="131">
        <f>SUM(N145:N148)</f>
        <v>0</v>
      </c>
      <c r="O149" s="131" t="str">
        <f>IF(N149=0,"",N149*100/X47)</f>
        <v/>
      </c>
      <c r="P149" s="131">
        <f>SUM(P145:P148)</f>
        <v>0</v>
      </c>
      <c r="Q149" s="133" t="str">
        <f>IF(P149=0,"",P149*100/Y47)</f>
        <v/>
      </c>
    </row>
    <row r="150" spans="1:27" x14ac:dyDescent="0.2">
      <c r="A150" s="38" t="s">
        <v>96</v>
      </c>
      <c r="B150" s="85"/>
      <c r="C150" s="131" t="str">
        <f>IF(B150=0,"",B150*100/(B40+J40))</f>
        <v/>
      </c>
      <c r="D150" s="85"/>
      <c r="E150" s="131" t="str">
        <f>IF(D150=0,"",D150*100/(C40+K40))</f>
        <v/>
      </c>
      <c r="F150" s="85"/>
      <c r="G150" s="131" t="str">
        <f>IF(F150=0,"",F150*100/(D40+L40))</f>
        <v/>
      </c>
      <c r="H150" s="85"/>
      <c r="I150" s="131" t="str">
        <f>IF(H150=0,"",H150*100/(E40+M40))</f>
        <v/>
      </c>
      <c r="J150" s="85"/>
      <c r="K150" s="131" t="str">
        <f>IF(J150=0,"",J150*100/(F40+N40))</f>
        <v/>
      </c>
      <c r="L150" s="132"/>
      <c r="M150" s="131" t="str">
        <f>IF(L150=0,"",L150*100/(G40+O40))</f>
        <v/>
      </c>
      <c r="N150" s="85"/>
      <c r="O150" s="131" t="str">
        <f>IF(N150=0,"",N150*100/(H40+P40))</f>
        <v/>
      </c>
      <c r="P150" s="85"/>
      <c r="Q150" s="133" t="str">
        <f>IF(P150=0,"",P150*100/(I40+Q40))</f>
        <v/>
      </c>
    </row>
    <row r="151" spans="1:27" x14ac:dyDescent="0.2">
      <c r="A151" s="134" t="s">
        <v>97</v>
      </c>
      <c r="B151" s="85"/>
      <c r="C151" s="131" t="str">
        <f>IFERROR(B151*100/$R$47,"")</f>
        <v/>
      </c>
      <c r="D151" s="85"/>
      <c r="E151" s="131" t="str">
        <f>IFERROR(D151*100/$S$47,"")</f>
        <v/>
      </c>
      <c r="F151" s="85"/>
      <c r="G151" s="131" t="str">
        <f>IFERROR(F151*100/$T$47,"")</f>
        <v/>
      </c>
      <c r="H151" s="85"/>
      <c r="I151" s="131" t="str">
        <f>IFERROR(H151*100/$U$47,"")</f>
        <v/>
      </c>
      <c r="J151" s="85"/>
      <c r="K151" s="131" t="str">
        <f>IFERROR(J151*100/$V$47,"")</f>
        <v/>
      </c>
      <c r="L151" s="132"/>
      <c r="M151" s="131" t="str">
        <f>IFERROR(L151*100/$W$47,"")</f>
        <v/>
      </c>
      <c r="N151" s="85"/>
      <c r="O151" s="131" t="str">
        <f>IFERROR(N151*100/$X$47,"")</f>
        <v/>
      </c>
      <c r="P151" s="85"/>
      <c r="Q151" s="133" t="str">
        <f>IFERROR(P151*100/$Y$47,"")</f>
        <v/>
      </c>
    </row>
    <row r="152" spans="1:27" x14ac:dyDescent="0.2">
      <c r="A152" s="56" t="s">
        <v>98</v>
      </c>
      <c r="B152" s="85"/>
      <c r="C152" s="131" t="str">
        <f>IFERROR(B152*100/B151,"")</f>
        <v/>
      </c>
      <c r="D152" s="85"/>
      <c r="E152" s="131" t="str">
        <f>IFERROR(D152*100/D151,"")</f>
        <v/>
      </c>
      <c r="F152" s="85"/>
      <c r="G152" s="131" t="str">
        <f>IFERROR(F152*100/F151,"")</f>
        <v/>
      </c>
      <c r="H152" s="85"/>
      <c r="I152" s="131" t="str">
        <f>IFERROR(H152*100/H151,"")</f>
        <v/>
      </c>
      <c r="J152" s="85"/>
      <c r="K152" s="131" t="str">
        <f>IFERROR(J152*100/J151,"")</f>
        <v/>
      </c>
      <c r="L152" s="132"/>
      <c r="M152" s="131" t="str">
        <f>IFERROR(L152*100/L151,"")</f>
        <v/>
      </c>
      <c r="N152" s="85"/>
      <c r="O152" s="131" t="str">
        <f>IFERROR(N152*100/N151,"")</f>
        <v/>
      </c>
      <c r="P152" s="85"/>
      <c r="Q152" s="133" t="str">
        <f>IFERROR(P152*100/P151,"")</f>
        <v/>
      </c>
    </row>
    <row r="153" spans="1:27" ht="25.5" x14ac:dyDescent="0.2">
      <c r="A153" s="56" t="s">
        <v>99</v>
      </c>
      <c r="B153" s="85"/>
      <c r="C153" s="131" t="str">
        <f>IFERROR(B153*100/B151,"")</f>
        <v/>
      </c>
      <c r="D153" s="85"/>
      <c r="E153" s="131" t="str">
        <f>IFERROR(D153*100/D151,"")</f>
        <v/>
      </c>
      <c r="F153" s="85"/>
      <c r="G153" s="131" t="str">
        <f>IFERROR(F153*100/F151,"")</f>
        <v/>
      </c>
      <c r="H153" s="85"/>
      <c r="I153" s="131" t="str">
        <f>IFERROR(H153*100/H151,"")</f>
        <v/>
      </c>
      <c r="J153" s="85"/>
      <c r="K153" s="131" t="str">
        <f>IFERROR(J153*100/J151,"")</f>
        <v/>
      </c>
      <c r="L153" s="132"/>
      <c r="M153" s="131" t="str">
        <f>IFERROR(L153*100/L151,"")</f>
        <v/>
      </c>
      <c r="N153" s="85"/>
      <c r="O153" s="131" t="str">
        <f>IFERROR(N153*100/N151,"")</f>
        <v/>
      </c>
      <c r="P153" s="85"/>
      <c r="Q153" s="133" t="str">
        <f>IFERROR(P153*100/P151,"")</f>
        <v/>
      </c>
    </row>
    <row r="154" spans="1:27" x14ac:dyDescent="0.2">
      <c r="A154" s="56" t="s">
        <v>100</v>
      </c>
      <c r="B154" s="85"/>
      <c r="C154" s="135">
        <f>IFERROR(B154*100/(R$47-B154),0)</f>
        <v>0</v>
      </c>
      <c r="D154" s="85"/>
      <c r="E154" s="135">
        <f>IFERROR(D154*100/(S$47-D154),0)</f>
        <v>0</v>
      </c>
      <c r="F154" s="85"/>
      <c r="G154" s="135">
        <f>IFERROR(F154*100/(T$47-F154),0)</f>
        <v>0</v>
      </c>
      <c r="H154" s="85"/>
      <c r="I154" s="135">
        <f>IFERROR(H154*100/(U$47-H154),0)</f>
        <v>0</v>
      </c>
      <c r="J154" s="85"/>
      <c r="K154" s="135">
        <f>IFERROR(J154*100/(V$47-J154),0)</f>
        <v>0</v>
      </c>
      <c r="L154" s="132"/>
      <c r="M154" s="135">
        <f>IFERROR(L154*100/(W$47-L154),0)</f>
        <v>0</v>
      </c>
      <c r="N154" s="85"/>
      <c r="O154" s="135">
        <f>IFERROR(N154*100/(X$47-N154),0)</f>
        <v>0</v>
      </c>
      <c r="P154" s="85"/>
      <c r="Q154" s="136">
        <f>IFERROR(P154*100/(Y$47-P154),0)</f>
        <v>0</v>
      </c>
    </row>
    <row r="155" spans="1:27" ht="25.5" x14ac:dyDescent="0.2">
      <c r="A155" s="56" t="s">
        <v>101</v>
      </c>
      <c r="B155" s="85"/>
      <c r="C155" s="131" t="str">
        <f>IF(B155=0,"",B155*100/B154)</f>
        <v/>
      </c>
      <c r="D155" s="85"/>
      <c r="E155" s="131" t="str">
        <f>IF(D155=0,"",D155*100/D154)</f>
        <v/>
      </c>
      <c r="F155" s="85"/>
      <c r="G155" s="131" t="str">
        <f>IF(F155=0,"",F155*100/F154)</f>
        <v/>
      </c>
      <c r="H155" s="85"/>
      <c r="I155" s="131" t="str">
        <f>IF(H155=0,"",H155*100/H154)</f>
        <v/>
      </c>
      <c r="J155" s="85"/>
      <c r="K155" s="131" t="str">
        <f>IF(J155=0,"",J155*100/J154)</f>
        <v/>
      </c>
      <c r="L155" s="132"/>
      <c r="M155" s="131" t="str">
        <f>IF(L155=0,"",L155*100/L154)</f>
        <v/>
      </c>
      <c r="N155" s="85"/>
      <c r="O155" s="131" t="str">
        <f>IF(N155=0,"",N155*100/N154)</f>
        <v/>
      </c>
      <c r="P155" s="85"/>
      <c r="Q155" s="133" t="str">
        <f>IF(P155=0,"",P155*100/P154)</f>
        <v/>
      </c>
    </row>
    <row r="156" spans="1:27" x14ac:dyDescent="0.2">
      <c r="A156" s="56" t="s">
        <v>102</v>
      </c>
      <c r="B156" s="85"/>
      <c r="C156" s="131" t="str">
        <f>IF(B156=0,"",B156*100/R18)</f>
        <v/>
      </c>
      <c r="D156" s="85"/>
      <c r="E156" s="131" t="str">
        <f>IF(D156=0,"",D156*100/S18)</f>
        <v/>
      </c>
      <c r="F156" s="85"/>
      <c r="G156" s="131" t="str">
        <f>IF(F156=0,"",F156*100/$T$18)</f>
        <v/>
      </c>
      <c r="H156" s="85"/>
      <c r="I156" s="131" t="str">
        <f>IF(H156=0,"",H156*100/$U$18)</f>
        <v/>
      </c>
      <c r="J156" s="85"/>
      <c r="K156" s="131" t="str">
        <f>IF(J156=0,"",J156*100/$V$18)</f>
        <v/>
      </c>
      <c r="L156" s="132"/>
      <c r="M156" s="131" t="str">
        <f>IF(L156=0,"",L156*100/$W$18)</f>
        <v/>
      </c>
      <c r="N156" s="85"/>
      <c r="O156" s="131" t="str">
        <f>IF(N156=0,"",N156*100/$X$18)</f>
        <v/>
      </c>
      <c r="P156" s="85"/>
      <c r="Q156" s="133" t="str">
        <f>IF(P156=0,"",P156*100/$Y$18)</f>
        <v/>
      </c>
    </row>
    <row r="157" spans="1:27" ht="25.5" x14ac:dyDescent="0.2">
      <c r="A157" s="56" t="s">
        <v>103</v>
      </c>
      <c r="B157" s="85"/>
      <c r="C157" s="131" t="str">
        <f>IF(B157=0,"",B157*100/$R$46)</f>
        <v/>
      </c>
      <c r="D157" s="85"/>
      <c r="E157" s="131" t="str">
        <f>IF(D157=0,"",D157*100/$S$46)</f>
        <v/>
      </c>
      <c r="F157" s="85"/>
      <c r="G157" s="131" t="str">
        <f>IF(F157=0,"",F157*100/$T$46)</f>
        <v/>
      </c>
      <c r="H157" s="85"/>
      <c r="I157" s="131" t="str">
        <f>IF(H157=0,"",H157*100/$U$46)</f>
        <v/>
      </c>
      <c r="J157" s="85"/>
      <c r="K157" s="131" t="str">
        <f>IF(J157=0,"",J157*100/$V$46)</f>
        <v/>
      </c>
      <c r="L157" s="132"/>
      <c r="M157" s="131" t="str">
        <f>IF(L157=0,"",L157*100/$W$46)</f>
        <v/>
      </c>
      <c r="N157" s="85"/>
      <c r="O157" s="131" t="str">
        <f>IF(N157=0,"",N157*100/$X$46)</f>
        <v/>
      </c>
      <c r="P157" s="85"/>
      <c r="Q157" s="133" t="str">
        <f>IF(P157=0,"",P157*100/$Y$46)</f>
        <v/>
      </c>
    </row>
    <row r="158" spans="1:27" x14ac:dyDescent="0.2">
      <c r="A158" s="56" t="s">
        <v>104</v>
      </c>
      <c r="B158" s="85"/>
      <c r="C158" s="131" t="str">
        <f>IF(B158=0,"",B158*100/$R$46)</f>
        <v/>
      </c>
      <c r="D158" s="85"/>
      <c r="E158" s="131" t="str">
        <f>IF(D158=0,"",D158*100/$S$46)</f>
        <v/>
      </c>
      <c r="F158" s="85"/>
      <c r="G158" s="131" t="str">
        <f>IF(F158=0,"",F158*100/$T$46)</f>
        <v/>
      </c>
      <c r="H158" s="85"/>
      <c r="I158" s="131" t="str">
        <f>IF(H158=0,"",H158*100/$U$46)</f>
        <v/>
      </c>
      <c r="J158" s="85"/>
      <c r="K158" s="131" t="str">
        <f>IF(J158=0,"",J158*100/$V$46)</f>
        <v/>
      </c>
      <c r="L158" s="132"/>
      <c r="M158" s="131" t="str">
        <f>IF(L158=0,"",L158*100/$W$46)</f>
        <v/>
      </c>
      <c r="N158" s="85"/>
      <c r="O158" s="131" t="str">
        <f>IF(N158=0,"",N158*100/$X$46)</f>
        <v/>
      </c>
      <c r="P158" s="85"/>
      <c r="Q158" s="133" t="str">
        <f>IF(P158=0,"",P158*100/$Y$46)</f>
        <v/>
      </c>
      <c r="R158" s="552" t="s">
        <v>105</v>
      </c>
      <c r="S158" s="552"/>
      <c r="T158" s="552"/>
      <c r="U158" s="552"/>
      <c r="V158" s="552"/>
      <c r="W158" s="552"/>
      <c r="X158" s="552"/>
      <c r="Y158" s="552"/>
      <c r="Z158" s="552"/>
    </row>
    <row r="159" spans="1:27" x14ac:dyDescent="0.2">
      <c r="A159" s="38" t="s">
        <v>106</v>
      </c>
      <c r="B159" s="85"/>
      <c r="C159" s="92">
        <f>IFERROR(B159*100/(B11+J11),0)</f>
        <v>0</v>
      </c>
      <c r="D159" s="85"/>
      <c r="E159" s="92">
        <f>IFERROR(D159*100/(C11+K11),0)</f>
        <v>0</v>
      </c>
      <c r="F159" s="85"/>
      <c r="G159" s="92">
        <f>IFERROR(F159*100/(D11+L11),0)</f>
        <v>0</v>
      </c>
      <c r="H159" s="85"/>
      <c r="I159" s="92">
        <f>IFERROR(H159*100/(E11+M11),0)</f>
        <v>0</v>
      </c>
      <c r="J159" s="85"/>
      <c r="K159" s="92">
        <f>IFERROR(J159*100/(F11+N11),0)</f>
        <v>0</v>
      </c>
      <c r="L159" s="85"/>
      <c r="M159" s="92">
        <f>IFERROR(L159*100/(G11+O11),0)</f>
        <v>0</v>
      </c>
      <c r="N159" s="85"/>
      <c r="O159" s="92">
        <f>IFERROR(N159*100/(H11+P11),0)</f>
        <v>0</v>
      </c>
      <c r="P159" s="85"/>
      <c r="Q159" s="137">
        <f>IFERROR(P159*100/(I11+Q11),0)</f>
        <v>0</v>
      </c>
      <c r="R159" s="552"/>
      <c r="S159" s="552"/>
      <c r="T159" s="552"/>
      <c r="U159" s="552"/>
      <c r="V159" s="552"/>
      <c r="W159" s="552"/>
      <c r="X159" s="552"/>
      <c r="Y159" s="552"/>
      <c r="Z159" s="552"/>
      <c r="AA159" s="138"/>
    </row>
    <row r="160" spans="1:27" x14ac:dyDescent="0.2">
      <c r="A160" s="38" t="s">
        <v>107</v>
      </c>
      <c r="B160" s="85"/>
      <c r="C160" s="92">
        <f>(IFERROR(B160*100/(B39+J39),0))</f>
        <v>0</v>
      </c>
      <c r="D160" s="85"/>
      <c r="E160" s="92">
        <f>(IFERROR(D160*100/(C39+K39),0))</f>
        <v>0</v>
      </c>
      <c r="F160" s="85"/>
      <c r="G160" s="92">
        <f>(IFERROR(F160*100/(D39+L39),0))</f>
        <v>0</v>
      </c>
      <c r="H160" s="85"/>
      <c r="I160" s="92">
        <f>(IFERROR(H160*100/(E39+M39),0))</f>
        <v>0</v>
      </c>
      <c r="J160" s="85"/>
      <c r="K160" s="92">
        <f>(IFERROR(J160*100/(F39+N39),0))</f>
        <v>0</v>
      </c>
      <c r="L160" s="85"/>
      <c r="M160" s="92">
        <f>(IFERROR(L160*100/(G39+O39),0))</f>
        <v>0</v>
      </c>
      <c r="N160" s="85"/>
      <c r="O160" s="92">
        <f>(IFERROR(N160*100/(H39+P39),0))</f>
        <v>0</v>
      </c>
      <c r="P160" s="85"/>
      <c r="Q160" s="137">
        <f>(IFERROR(P160*100/(I39+Q39),0))</f>
        <v>0</v>
      </c>
      <c r="R160" s="552"/>
      <c r="S160" s="552"/>
      <c r="T160" s="552"/>
      <c r="U160" s="552"/>
      <c r="V160" s="552"/>
      <c r="W160" s="552"/>
      <c r="X160" s="552"/>
      <c r="Y160" s="552"/>
      <c r="Z160" s="552"/>
      <c r="AA160" s="138"/>
    </row>
    <row r="161" spans="1:27" x14ac:dyDescent="0.2">
      <c r="A161" s="10" t="s">
        <v>108</v>
      </c>
      <c r="B161" s="96"/>
      <c r="C161" s="96"/>
      <c r="D161" s="96"/>
      <c r="E161" s="96"/>
      <c r="F161" s="96"/>
      <c r="G161" s="96"/>
      <c r="H161" s="96"/>
      <c r="I161" s="96"/>
      <c r="J161" s="96"/>
      <c r="K161" s="96"/>
      <c r="L161" s="96"/>
      <c r="M161" s="96"/>
      <c r="N161" s="96"/>
      <c r="O161" s="96"/>
      <c r="P161" s="96"/>
      <c r="Q161" s="139"/>
      <c r="R161" s="552"/>
      <c r="S161" s="552"/>
      <c r="T161" s="552"/>
      <c r="U161" s="552"/>
      <c r="V161" s="552"/>
      <c r="W161" s="552"/>
      <c r="X161" s="552"/>
      <c r="Y161" s="552"/>
      <c r="Z161" s="552"/>
      <c r="AA161" s="138"/>
    </row>
    <row r="162" spans="1:27" x14ac:dyDescent="0.2">
      <c r="A162" s="553" t="s">
        <v>109</v>
      </c>
      <c r="B162" s="553"/>
      <c r="C162" s="553"/>
      <c r="D162" s="553"/>
      <c r="E162" s="553"/>
      <c r="F162" s="553"/>
      <c r="G162" s="553"/>
      <c r="H162" s="553"/>
      <c r="I162" s="553"/>
      <c r="J162" s="553"/>
      <c r="K162" s="553"/>
      <c r="L162" s="553"/>
      <c r="M162" s="553"/>
      <c r="N162" s="553"/>
      <c r="O162" s="553"/>
      <c r="P162" s="553"/>
      <c r="Q162" s="553"/>
      <c r="R162" s="553"/>
      <c r="S162" s="553"/>
      <c r="T162" s="553"/>
      <c r="U162" s="553"/>
      <c r="V162" s="553"/>
      <c r="W162" s="553"/>
      <c r="X162" s="553"/>
      <c r="Y162" s="553"/>
    </row>
    <row r="163" spans="1:27" x14ac:dyDescent="0.2">
      <c r="A163" s="78" t="s">
        <v>79</v>
      </c>
      <c r="B163" s="140"/>
      <c r="C163" s="140"/>
      <c r="D163" s="140"/>
      <c r="E163" s="140"/>
      <c r="F163" s="140"/>
      <c r="G163" s="140"/>
      <c r="J163" s="140"/>
      <c r="K163" s="140"/>
      <c r="L163" s="140"/>
    </row>
    <row r="164" spans="1:27" x14ac:dyDescent="0.2">
      <c r="A164" s="554" t="s">
        <v>110</v>
      </c>
      <c r="B164" s="555"/>
      <c r="C164" s="555"/>
      <c r="D164" s="555"/>
      <c r="E164" s="555"/>
      <c r="F164" s="555"/>
      <c r="G164" s="555"/>
      <c r="H164" s="555"/>
      <c r="I164" s="555"/>
      <c r="J164" s="555"/>
      <c r="K164" s="555"/>
      <c r="L164" s="555"/>
      <c r="M164" s="555"/>
      <c r="N164" s="555"/>
      <c r="O164" s="555"/>
      <c r="P164" s="555"/>
      <c r="Q164" s="556"/>
    </row>
    <row r="165" spans="1:27" x14ac:dyDescent="0.2">
      <c r="A165" s="557" t="s">
        <v>66</v>
      </c>
      <c r="B165" s="541">
        <v>2006</v>
      </c>
      <c r="C165" s="542"/>
      <c r="D165" s="541">
        <v>2007</v>
      </c>
      <c r="E165" s="542"/>
      <c r="F165" s="541">
        <v>2008</v>
      </c>
      <c r="G165" s="542"/>
      <c r="H165" s="541">
        <v>2009</v>
      </c>
      <c r="I165" s="542"/>
      <c r="J165" s="541">
        <v>2010</v>
      </c>
      <c r="K165" s="542"/>
      <c r="L165" s="543">
        <v>2011</v>
      </c>
      <c r="M165" s="544"/>
      <c r="N165" s="544"/>
      <c r="O165" s="545"/>
      <c r="P165" s="541">
        <v>2012</v>
      </c>
      <c r="Q165" s="542"/>
    </row>
    <row r="166" spans="1:27" x14ac:dyDescent="0.2">
      <c r="A166" s="558"/>
      <c r="B166" s="510"/>
      <c r="C166" s="512"/>
      <c r="D166" s="510"/>
      <c r="E166" s="512"/>
      <c r="F166" s="510"/>
      <c r="G166" s="512"/>
      <c r="H166" s="510"/>
      <c r="I166" s="512"/>
      <c r="J166" s="510"/>
      <c r="K166" s="512"/>
      <c r="L166" s="543" t="s">
        <v>0</v>
      </c>
      <c r="M166" s="545"/>
      <c r="N166" s="543" t="s">
        <v>9</v>
      </c>
      <c r="O166" s="545"/>
      <c r="P166" s="510"/>
      <c r="Q166" s="512"/>
    </row>
    <row r="167" spans="1:27" x14ac:dyDescent="0.2">
      <c r="A167" s="558"/>
      <c r="B167" s="141" t="s">
        <v>90</v>
      </c>
      <c r="C167" s="142" t="s">
        <v>68</v>
      </c>
      <c r="D167" s="141" t="s">
        <v>90</v>
      </c>
      <c r="E167" s="142" t="s">
        <v>68</v>
      </c>
      <c r="F167" s="141" t="s">
        <v>90</v>
      </c>
      <c r="G167" s="142" t="s">
        <v>68</v>
      </c>
      <c r="H167" s="141" t="s">
        <v>90</v>
      </c>
      <c r="I167" s="142" t="s">
        <v>68</v>
      </c>
      <c r="J167" s="141" t="s">
        <v>90</v>
      </c>
      <c r="K167" s="142" t="s">
        <v>68</v>
      </c>
      <c r="L167" s="141" t="s">
        <v>90</v>
      </c>
      <c r="M167" s="142" t="s">
        <v>68</v>
      </c>
      <c r="N167" s="141" t="s">
        <v>90</v>
      </c>
      <c r="O167" s="142" t="s">
        <v>68</v>
      </c>
      <c r="P167" s="141" t="s">
        <v>90</v>
      </c>
      <c r="Q167" s="142" t="s">
        <v>68</v>
      </c>
    </row>
    <row r="168" spans="1:27" x14ac:dyDescent="0.2">
      <c r="A168" s="6" t="s">
        <v>111</v>
      </c>
      <c r="B168" s="143"/>
      <c r="C168" s="144" t="str">
        <f>IF(B168=0,"",B168*100/J11)</f>
        <v/>
      </c>
      <c r="D168" s="145"/>
      <c r="E168" s="144" t="str">
        <f>IF(D168=0,"",D168*100/K11)</f>
        <v/>
      </c>
      <c r="F168" s="145"/>
      <c r="G168" s="144" t="str">
        <f>IF(F168=0,"",F168*100/L11)</f>
        <v/>
      </c>
      <c r="H168" s="145"/>
      <c r="I168" s="144" t="str">
        <f>IF(H168=0,"",H168*100/M11)</f>
        <v/>
      </c>
      <c r="J168" s="145"/>
      <c r="K168" s="144" t="str">
        <f>IF(J168=0,"",J168*100/N11)</f>
        <v/>
      </c>
      <c r="L168" s="146"/>
      <c r="M168" s="144" t="str">
        <f>IF(L168=0,"",L168*100/O11)</f>
        <v/>
      </c>
      <c r="N168" s="145"/>
      <c r="O168" s="144" t="str">
        <f>IF(N168=0,"",N168*100/P11)</f>
        <v/>
      </c>
      <c r="P168" s="145"/>
      <c r="Q168" s="147" t="str">
        <f>IF(P168=0,"",P168*100/Q11)</f>
        <v/>
      </c>
      <c r="R168" s="148"/>
      <c r="S168" s="130"/>
      <c r="T168" s="130"/>
      <c r="U168" s="130"/>
      <c r="V168" s="130"/>
      <c r="W168" s="130"/>
      <c r="X168" s="130"/>
      <c r="Y168" s="130"/>
      <c r="Z168" s="130"/>
      <c r="AA168" s="130"/>
    </row>
    <row r="169" spans="1:27" x14ac:dyDescent="0.2">
      <c r="A169" s="149" t="s">
        <v>112</v>
      </c>
      <c r="B169" s="150"/>
      <c r="C169" s="90"/>
      <c r="D169" s="90"/>
      <c r="E169" s="90"/>
      <c r="F169" s="90"/>
      <c r="G169" s="90"/>
      <c r="H169" s="90"/>
      <c r="I169" s="90"/>
      <c r="J169" s="90"/>
      <c r="K169" s="90"/>
      <c r="L169" s="90"/>
      <c r="M169" s="90"/>
      <c r="N169" s="90"/>
      <c r="O169" s="90"/>
      <c r="P169" s="90"/>
      <c r="Q169" s="151"/>
      <c r="R169" s="152"/>
      <c r="S169" s="130"/>
      <c r="T169" s="130"/>
      <c r="U169" s="130"/>
      <c r="V169" s="130"/>
      <c r="W169" s="130"/>
      <c r="X169" s="130"/>
      <c r="Y169" s="130"/>
      <c r="Z169" s="130"/>
      <c r="AA169" s="130"/>
    </row>
    <row r="170" spans="1:27" x14ac:dyDescent="0.2">
      <c r="A170" s="38" t="s">
        <v>113</v>
      </c>
      <c r="B170" s="150"/>
      <c r="C170" s="86" t="str">
        <f>IF(B170=0,"",B170*100/B169)</f>
        <v/>
      </c>
      <c r="D170" s="153"/>
      <c r="E170" s="86" t="str">
        <f>IF(D170=0,"",D170*100/D169)</f>
        <v/>
      </c>
      <c r="F170" s="153"/>
      <c r="G170" s="86" t="str">
        <f>IF(F170=0,"",F170*100/F169)</f>
        <v/>
      </c>
      <c r="H170" s="153"/>
      <c r="I170" s="86" t="str">
        <f>IF(H170=0,"",H170*100/H169)</f>
        <v/>
      </c>
      <c r="J170" s="153"/>
      <c r="K170" s="86" t="str">
        <f>IF(J170=0,"",J170*100/J169)</f>
        <v/>
      </c>
      <c r="L170" s="90"/>
      <c r="M170" s="86" t="str">
        <f>IF(L170=0,"",L170*100/L169)</f>
        <v/>
      </c>
      <c r="N170" s="153"/>
      <c r="O170" s="86" t="str">
        <f>IF(N170=0,"",N170*100/N169)</f>
        <v/>
      </c>
      <c r="P170" s="153"/>
      <c r="Q170" s="89" t="str">
        <f>IF(P170=0,"",P170*100/P169)</f>
        <v/>
      </c>
      <c r="R170" s="152"/>
      <c r="S170" s="130"/>
      <c r="T170" s="130"/>
      <c r="U170" s="130"/>
      <c r="V170" s="130"/>
      <c r="W170" s="130"/>
      <c r="X170" s="130"/>
      <c r="Y170" s="130"/>
      <c r="Z170" s="130"/>
      <c r="AA170" s="130"/>
    </row>
    <row r="171" spans="1:27" ht="25.5" x14ac:dyDescent="0.2">
      <c r="A171" s="56" t="s">
        <v>114</v>
      </c>
      <c r="B171" s="150"/>
      <c r="C171" s="86" t="str">
        <f>IF(B171=0,"",B171*100/B170)</f>
        <v/>
      </c>
      <c r="D171" s="153"/>
      <c r="E171" s="86" t="str">
        <f>IF(D171=0,"",D171*100/D170)</f>
        <v/>
      </c>
      <c r="F171" s="153"/>
      <c r="G171" s="86" t="str">
        <f>IF(F171=0,"",F171*100/F170)</f>
        <v/>
      </c>
      <c r="H171" s="153"/>
      <c r="I171" s="86" t="str">
        <f>IF(H171=0,"",H171*100/H170)</f>
        <v/>
      </c>
      <c r="J171" s="153"/>
      <c r="K171" s="86" t="str">
        <f>IF(J171=0,"",J171*100/J170)</f>
        <v/>
      </c>
      <c r="L171" s="90"/>
      <c r="M171" s="86" t="str">
        <f>IF(L171=0,"",L171*100/L170)</f>
        <v/>
      </c>
      <c r="N171" s="153"/>
      <c r="O171" s="86" t="str">
        <f>IF(N171=0,"",N171*100/N170)</f>
        <v/>
      </c>
      <c r="P171" s="153"/>
      <c r="Q171" s="89" t="str">
        <f>IF(P171=0,"",P171*100/P170)</f>
        <v/>
      </c>
      <c r="R171" s="152"/>
      <c r="S171" s="130"/>
      <c r="T171" s="130"/>
      <c r="U171" s="130"/>
      <c r="V171" s="130"/>
      <c r="W171" s="130"/>
      <c r="X171" s="130"/>
      <c r="Y171" s="130"/>
      <c r="Z171" s="130"/>
      <c r="AA171" s="130"/>
    </row>
    <row r="172" spans="1:27" ht="25.5" x14ac:dyDescent="0.2">
      <c r="A172" s="56" t="s">
        <v>115</v>
      </c>
      <c r="B172" s="150"/>
      <c r="C172" s="86" t="str">
        <f>IF(B172=0,"",B172*100/B170)</f>
        <v/>
      </c>
      <c r="D172" s="153"/>
      <c r="E172" s="86" t="str">
        <f>IF(D172=0,"",D172*100/D170)</f>
        <v/>
      </c>
      <c r="F172" s="153"/>
      <c r="G172" s="86" t="str">
        <f>IF(F172=0,"",F172*100/F170)</f>
        <v/>
      </c>
      <c r="H172" s="153"/>
      <c r="I172" s="86" t="str">
        <f>IF(H172=0,"",H172*100/H170)</f>
        <v/>
      </c>
      <c r="J172" s="153"/>
      <c r="K172" s="86" t="str">
        <f>IF(J172=0,"",J172*100/J170)</f>
        <v/>
      </c>
      <c r="L172" s="90"/>
      <c r="M172" s="86" t="str">
        <f>IF(L172=0,"",L172*100/L170)</f>
        <v/>
      </c>
      <c r="N172" s="153"/>
      <c r="O172" s="86" t="str">
        <f>IF(N172=0,"",N172*100/N170)</f>
        <v/>
      </c>
      <c r="P172" s="153"/>
      <c r="Q172" s="89" t="str">
        <f>IF(P172=0,"",P172*100/P170)</f>
        <v/>
      </c>
      <c r="R172" s="152"/>
      <c r="S172" s="130"/>
      <c r="T172" s="130"/>
      <c r="U172" s="130"/>
      <c r="V172" s="130"/>
      <c r="W172" s="130"/>
      <c r="X172" s="130"/>
      <c r="Y172" s="130"/>
      <c r="Z172" s="130"/>
      <c r="AA172" s="130"/>
    </row>
    <row r="173" spans="1:27" x14ac:dyDescent="0.2">
      <c r="A173" s="38" t="s">
        <v>116</v>
      </c>
      <c r="B173" s="150"/>
      <c r="C173" s="86" t="str">
        <f>IF(B173=0,"",B173*100/B11)</f>
        <v/>
      </c>
      <c r="D173" s="153"/>
      <c r="E173" s="86" t="str">
        <f>IF(D173=0,"",D173*100/C11)</f>
        <v/>
      </c>
      <c r="F173" s="153"/>
      <c r="G173" s="86" t="str">
        <f>IF(F173=0,"",F173*100/D11)</f>
        <v/>
      </c>
      <c r="H173" s="153"/>
      <c r="I173" s="86" t="str">
        <f>IF(H173=0,"",H173*100/E11)</f>
        <v/>
      </c>
      <c r="J173" s="153"/>
      <c r="K173" s="86" t="str">
        <f>IF(J173=0,"",J173*100/F11)</f>
        <v/>
      </c>
      <c r="L173" s="90"/>
      <c r="M173" s="86" t="str">
        <f>IF(L173=0,"",L173*100/G11)</f>
        <v/>
      </c>
      <c r="N173" s="153"/>
      <c r="O173" s="86" t="str">
        <f>IF(N173=0,"",N173*100/H11)</f>
        <v/>
      </c>
      <c r="P173" s="153"/>
      <c r="Q173" s="89" t="str">
        <f>IF(P173=0,"",P173*100/I11)</f>
        <v/>
      </c>
      <c r="R173" s="152"/>
      <c r="S173" s="130"/>
      <c r="T173" s="130"/>
      <c r="U173" s="130"/>
      <c r="V173" s="130"/>
      <c r="W173" s="130"/>
      <c r="X173" s="130"/>
      <c r="Y173" s="130"/>
      <c r="Z173" s="130"/>
      <c r="AA173" s="130"/>
    </row>
    <row r="174" spans="1:27" x14ac:dyDescent="0.2">
      <c r="A174" s="38" t="s">
        <v>117</v>
      </c>
      <c r="B174" s="150"/>
      <c r="C174" s="90"/>
      <c r="D174" s="90"/>
      <c r="E174" s="90"/>
      <c r="F174" s="90"/>
      <c r="G174" s="90"/>
      <c r="H174" s="90"/>
      <c r="I174" s="90"/>
      <c r="J174" s="90"/>
      <c r="K174" s="90"/>
      <c r="L174" s="90"/>
      <c r="M174" s="90"/>
      <c r="N174" s="90"/>
      <c r="O174" s="90"/>
      <c r="P174" s="90"/>
      <c r="Q174" s="151"/>
      <c r="R174" s="152"/>
      <c r="S174" s="130"/>
      <c r="T174" s="130"/>
      <c r="U174" s="130"/>
      <c r="V174" s="130"/>
      <c r="W174" s="130"/>
      <c r="X174" s="130"/>
      <c r="Y174" s="130"/>
      <c r="Z174" s="130"/>
      <c r="AA174" s="130"/>
    </row>
    <row r="175" spans="1:27" x14ac:dyDescent="0.2">
      <c r="A175" s="38" t="s">
        <v>118</v>
      </c>
      <c r="B175" s="150"/>
      <c r="C175" s="86" t="str">
        <f>IF(B175=0,"",B175*100/B174)</f>
        <v/>
      </c>
      <c r="D175" s="153"/>
      <c r="E175" s="86" t="str">
        <f>IF(D175=0,"",D175*100/D174)</f>
        <v/>
      </c>
      <c r="F175" s="153"/>
      <c r="G175" s="86" t="str">
        <f>IF(F175=0,"",F175*100/F174)</f>
        <v/>
      </c>
      <c r="H175" s="153"/>
      <c r="I175" s="86" t="str">
        <f>IF(H175=0,"",H175*100/H174)</f>
        <v/>
      </c>
      <c r="J175" s="153"/>
      <c r="K175" s="86" t="str">
        <f>IF(J175=0,"",J175*100/J174)</f>
        <v/>
      </c>
      <c r="L175" s="90"/>
      <c r="M175" s="86" t="str">
        <f>IF(L175=0,"",L175*100/L174)</f>
        <v/>
      </c>
      <c r="N175" s="153"/>
      <c r="O175" s="86" t="str">
        <f>IF(N175=0,"",N175*100/N174)</f>
        <v/>
      </c>
      <c r="P175" s="153"/>
      <c r="Q175" s="89" t="str">
        <f>IF(P175=0,"",P175*100/P174)</f>
        <v/>
      </c>
      <c r="R175" s="152"/>
      <c r="S175" s="130"/>
      <c r="T175" s="130"/>
      <c r="U175" s="130"/>
      <c r="V175" s="130"/>
      <c r="W175" s="130"/>
      <c r="X175" s="130"/>
      <c r="Y175" s="130"/>
      <c r="Z175" s="130"/>
      <c r="AA175" s="130"/>
    </row>
    <row r="176" spans="1:27" ht="25.5" x14ac:dyDescent="0.2">
      <c r="A176" s="56" t="s">
        <v>119</v>
      </c>
      <c r="B176" s="150"/>
      <c r="C176" s="86" t="str">
        <f>IF(B176=0,"",B176*100/B175)</f>
        <v/>
      </c>
      <c r="D176" s="153"/>
      <c r="E176" s="86" t="str">
        <f>IF(D176=0,"",D176*100/D175)</f>
        <v/>
      </c>
      <c r="F176" s="153"/>
      <c r="G176" s="86" t="str">
        <f>IF(F176=0,"",F176*100/F175)</f>
        <v/>
      </c>
      <c r="H176" s="153"/>
      <c r="I176" s="86" t="str">
        <f>IF(H176=0,"",H176*100/H175)</f>
        <v/>
      </c>
      <c r="J176" s="153"/>
      <c r="K176" s="86" t="str">
        <f>IF(J176=0,"",J176*100/J175)</f>
        <v/>
      </c>
      <c r="L176" s="90"/>
      <c r="M176" s="86" t="str">
        <f>IF(L176=0,"",L176*100/L175)</f>
        <v/>
      </c>
      <c r="N176" s="153"/>
      <c r="O176" s="86" t="str">
        <f>IF(N176=0,"",N176*100/N175)</f>
        <v/>
      </c>
      <c r="P176" s="153"/>
      <c r="Q176" s="89" t="str">
        <f>IF(P176=0,"",P176*100/P175)</f>
        <v/>
      </c>
      <c r="R176" s="152"/>
      <c r="S176" s="130"/>
      <c r="T176" s="130"/>
      <c r="U176" s="130"/>
      <c r="V176" s="130"/>
      <c r="W176" s="130"/>
      <c r="X176" s="130"/>
      <c r="Y176" s="130"/>
      <c r="Z176" s="130"/>
      <c r="AA176" s="130"/>
    </row>
    <row r="177" spans="1:27" ht="25.5" x14ac:dyDescent="0.2">
      <c r="A177" s="56" t="s">
        <v>120</v>
      </c>
      <c r="B177" s="150"/>
      <c r="C177" s="86" t="str">
        <f>IF(B177=0,"",B177*100/B175)</f>
        <v/>
      </c>
      <c r="D177" s="153"/>
      <c r="E177" s="86" t="str">
        <f>IF(D177=0,"",D177*100/D175)</f>
        <v/>
      </c>
      <c r="F177" s="153"/>
      <c r="G177" s="86" t="str">
        <f>IF(F177=0,"",F177*100/F175)</f>
        <v/>
      </c>
      <c r="H177" s="153"/>
      <c r="I177" s="86" t="str">
        <f>IF(H177=0,"",H177*100/H175)</f>
        <v/>
      </c>
      <c r="J177" s="153"/>
      <c r="K177" s="86" t="str">
        <f>IF(J177=0,"",J177*100/J175)</f>
        <v/>
      </c>
      <c r="L177" s="90"/>
      <c r="M177" s="86" t="str">
        <f>IF(L177=0,"",L177*100/L175)</f>
        <v/>
      </c>
      <c r="N177" s="153"/>
      <c r="O177" s="86" t="str">
        <f>IF(N177=0,"",N177*100/N175)</f>
        <v/>
      </c>
      <c r="P177" s="153"/>
      <c r="Q177" s="89" t="str">
        <f>IF(P177=0,"",P177*100/P175)</f>
        <v/>
      </c>
      <c r="R177" s="152"/>
      <c r="S177" s="130"/>
      <c r="T177" s="130"/>
      <c r="U177" s="130"/>
      <c r="V177" s="130"/>
      <c r="W177" s="130"/>
      <c r="X177" s="130"/>
      <c r="Y177" s="130"/>
      <c r="Z177" s="130"/>
      <c r="AA177" s="130"/>
    </row>
    <row r="178" spans="1:27" x14ac:dyDescent="0.2">
      <c r="A178" s="56" t="s">
        <v>398</v>
      </c>
      <c r="B178" s="150"/>
      <c r="C178" s="86"/>
      <c r="D178" s="153"/>
      <c r="E178" s="86"/>
      <c r="F178" s="153"/>
      <c r="G178" s="86"/>
      <c r="H178" s="153"/>
      <c r="I178" s="86"/>
      <c r="J178" s="153"/>
      <c r="K178" s="86"/>
      <c r="L178" s="90"/>
      <c r="M178" s="86"/>
      <c r="N178" s="153"/>
      <c r="O178" s="86"/>
      <c r="P178" s="153"/>
      <c r="Q178" s="89"/>
      <c r="R178" s="152"/>
      <c r="S178" s="130"/>
      <c r="T178" s="130"/>
      <c r="U178" s="130"/>
      <c r="V178" s="130"/>
      <c r="W178" s="130"/>
      <c r="X178" s="130"/>
      <c r="Y178" s="130"/>
      <c r="Z178" s="130"/>
      <c r="AA178" s="130"/>
    </row>
    <row r="179" spans="1:27" x14ac:dyDescent="0.2">
      <c r="A179" s="75" t="s">
        <v>399</v>
      </c>
      <c r="B179" s="150"/>
      <c r="C179" s="86"/>
      <c r="D179" s="153"/>
      <c r="E179" s="86"/>
      <c r="F179" s="153"/>
      <c r="G179" s="86"/>
      <c r="H179" s="153"/>
      <c r="I179" s="86"/>
      <c r="J179" s="153"/>
      <c r="K179" s="86"/>
      <c r="L179" s="90"/>
      <c r="M179" s="86"/>
      <c r="N179" s="153"/>
      <c r="O179" s="86"/>
      <c r="P179" s="153"/>
      <c r="Q179" s="89"/>
      <c r="R179" s="152"/>
      <c r="S179" s="130"/>
      <c r="T179" s="130"/>
      <c r="U179" s="130"/>
      <c r="V179" s="130"/>
      <c r="W179" s="130"/>
      <c r="X179" s="130"/>
      <c r="Y179" s="130"/>
      <c r="Z179" s="130"/>
      <c r="AA179" s="130"/>
    </row>
    <row r="180" spans="1:27" ht="15.75" customHeight="1" x14ac:dyDescent="0.2">
      <c r="A180" s="75" t="s">
        <v>395</v>
      </c>
      <c r="B180" s="150"/>
      <c r="C180" s="86" t="str">
        <f>IF(B180=0,"",B180*100/$R$18)</f>
        <v/>
      </c>
      <c r="D180" s="153"/>
      <c r="E180" s="86" t="str">
        <f>IF(D180=0,"",D180*100/$S$18)</f>
        <v/>
      </c>
      <c r="F180" s="153"/>
      <c r="G180" s="86" t="str">
        <f>IF(F180=0,"",F180*100/$T$18)</f>
        <v/>
      </c>
      <c r="H180" s="153"/>
      <c r="I180" s="86" t="str">
        <f>IF(H180=0,"",H180*100/$U$18)</f>
        <v/>
      </c>
      <c r="J180" s="153"/>
      <c r="K180" s="86" t="str">
        <f>IF(J180=0,"",J180*100/$V$18)</f>
        <v/>
      </c>
      <c r="L180" s="90"/>
      <c r="M180" s="86" t="str">
        <f>IF(L180=0,"",L180*100/$W$18)</f>
        <v/>
      </c>
      <c r="N180" s="153"/>
      <c r="O180" s="86" t="str">
        <f>IF(N180=0,"",N180*100/$X$18)</f>
        <v/>
      </c>
      <c r="P180" s="153"/>
      <c r="Q180" s="89" t="str">
        <f>IF(P180=0,"",P180*100/$Y$18)</f>
        <v/>
      </c>
      <c r="R180" s="148"/>
      <c r="S180" s="154"/>
      <c r="T180" s="154"/>
      <c r="U180" s="154"/>
      <c r="V180" s="154"/>
      <c r="W180" s="154"/>
      <c r="X180" s="154"/>
      <c r="Y180" s="154"/>
    </row>
    <row r="181" spans="1:27" x14ac:dyDescent="0.2">
      <c r="A181" s="75" t="s">
        <v>396</v>
      </c>
      <c r="B181" s="150"/>
      <c r="C181" s="155" t="str">
        <f>IF(B181=0,"",B181*100/$R$18)</f>
        <v/>
      </c>
      <c r="D181" s="153"/>
      <c r="E181" s="86" t="str">
        <f t="shared" ref="E181" si="24">IF(D181=0,"",D181*100/$S$18)</f>
        <v/>
      </c>
      <c r="F181" s="153"/>
      <c r="G181" s="86" t="str">
        <f t="shared" ref="G181" si="25">IF(F181=0,"",F181*100/$T$18)</f>
        <v/>
      </c>
      <c r="H181" s="153"/>
      <c r="I181" s="86" t="str">
        <f t="shared" ref="I181" si="26">IF(H181=0,"",H181*100/$U$18)</f>
        <v/>
      </c>
      <c r="J181" s="153"/>
      <c r="K181" s="86" t="str">
        <f t="shared" ref="K181" si="27">IF(J181=0,"",J181*100/$V$18)</f>
        <v/>
      </c>
      <c r="L181" s="90"/>
      <c r="M181" s="86" t="str">
        <f>IF(L181=0,"",L181*100/$W$18)</f>
        <v/>
      </c>
      <c r="N181" s="153"/>
      <c r="O181" s="86" t="str">
        <f t="shared" ref="O181" si="28">IF(N181=0,"",N181*100/$X$18)</f>
        <v/>
      </c>
      <c r="P181" s="153"/>
      <c r="Q181" s="89" t="str">
        <f>IF(P181=0,"",P181*100/$Y$18)</f>
        <v/>
      </c>
      <c r="R181" s="156"/>
      <c r="S181" s="154"/>
      <c r="T181" s="154"/>
      <c r="U181" s="154"/>
      <c r="V181" s="154"/>
      <c r="W181" s="154"/>
      <c r="X181" s="154"/>
      <c r="Y181" s="154"/>
    </row>
    <row r="182" spans="1:27" ht="15.75" customHeight="1" x14ac:dyDescent="0.2">
      <c r="A182" s="75" t="s">
        <v>123</v>
      </c>
      <c r="B182" s="150"/>
      <c r="C182" s="155" t="str">
        <f>IF(B182=0,"",B182*100/($B$11+$J$11))</f>
        <v/>
      </c>
      <c r="D182" s="153"/>
      <c r="E182" s="86" t="str">
        <f>IF(D182=0,"",D182*100/($C$11+$K$11))</f>
        <v/>
      </c>
      <c r="F182" s="153"/>
      <c r="G182" s="86" t="str">
        <f>IF(F182=0,"",F182*100/($D$11+$L$11))</f>
        <v/>
      </c>
      <c r="H182" s="153"/>
      <c r="I182" s="86" t="str">
        <f>IF(H182=0,"",H182*100/($E$11+$M$11))</f>
        <v/>
      </c>
      <c r="J182" s="153"/>
      <c r="K182" s="86" t="str">
        <f>IF(J182=0,"",J182*100/($F$11+$N$11))</f>
        <v/>
      </c>
      <c r="L182" s="90"/>
      <c r="M182" s="86" t="str">
        <f>IF(L182=0,"",L182*100/($G$11+$O$11))</f>
        <v/>
      </c>
      <c r="N182" s="153"/>
      <c r="O182" s="86" t="str">
        <f>IF(N182=0,"",N182*100/($H$11+$P$11))</f>
        <v/>
      </c>
      <c r="P182" s="153"/>
      <c r="Q182" s="89" t="str">
        <f>IF(P182=0,"",P182*100/($I$11+$Q$11))</f>
        <v/>
      </c>
    </row>
    <row r="183" spans="1:27" ht="25.5" x14ac:dyDescent="0.2">
      <c r="A183" s="75" t="s">
        <v>124</v>
      </c>
      <c r="B183" s="150"/>
      <c r="C183" s="155" t="str">
        <f>IF(B183=0,"",B183*100/($B$11+$J$11))</f>
        <v/>
      </c>
      <c r="D183" s="153"/>
      <c r="E183" s="86" t="str">
        <f>IF(D183=0,"",D183*100/($C$11+$K$11))</f>
        <v/>
      </c>
      <c r="F183" s="153"/>
      <c r="G183" s="86" t="str">
        <f>IF(F183=0,"",F183*100/($D$11+$L$11))</f>
        <v/>
      </c>
      <c r="H183" s="153"/>
      <c r="I183" s="86" t="str">
        <f>IF(H183=0,"",H183*100/($E$11+$M$11))</f>
        <v/>
      </c>
      <c r="J183" s="153"/>
      <c r="K183" s="86" t="str">
        <f>IF(J183=0,"",J183*100/($F$11+$N$11))</f>
        <v/>
      </c>
      <c r="L183" s="90"/>
      <c r="M183" s="86" t="str">
        <f>IF(L183=0,"",L183*100/($G$11+$O$11))</f>
        <v/>
      </c>
      <c r="N183" s="153"/>
      <c r="O183" s="86" t="str">
        <f>IF(N183=0,"",N183*100/($H$11+$P$11))</f>
        <v/>
      </c>
      <c r="P183" s="153"/>
      <c r="Q183" s="89" t="str">
        <f>IF(P183=0,"",P183*100/($I$11+$Q$11))</f>
        <v/>
      </c>
    </row>
    <row r="184" spans="1:27" x14ac:dyDescent="0.2">
      <c r="A184" s="75" t="s">
        <v>125</v>
      </c>
      <c r="B184" s="150"/>
      <c r="C184" s="155" t="str">
        <f t="shared" ref="C184:C186" si="29">IF(B184=0,"",B184*100/$R$46)</f>
        <v/>
      </c>
      <c r="D184" s="90"/>
      <c r="E184" s="86" t="str">
        <f>IF(D184=0,"",D184*100/$S$46)</f>
        <v/>
      </c>
      <c r="F184" s="90"/>
      <c r="G184" s="86" t="str">
        <f>IF(F184=0,"",F184*100/$T$46)</f>
        <v/>
      </c>
      <c r="H184" s="90"/>
      <c r="I184" s="86" t="str">
        <f>IF(H184=0,"",H184*100/$U$46)</f>
        <v/>
      </c>
      <c r="J184" s="90"/>
      <c r="K184" s="86" t="str">
        <f>IF(J184=0,"",J184*100/$V$46)</f>
        <v/>
      </c>
      <c r="L184" s="90"/>
      <c r="M184" s="86" t="str">
        <f>IF(L184=0,"",L184*100/$W$46)</f>
        <v/>
      </c>
      <c r="N184" s="90"/>
      <c r="O184" s="86" t="str">
        <f>IF(N184=0,"",N184*100/$X$46)</f>
        <v/>
      </c>
      <c r="P184" s="90"/>
      <c r="Q184" s="89" t="str">
        <f>IF(P184=0,"",P184*100/$Y$46)</f>
        <v/>
      </c>
    </row>
    <row r="185" spans="1:27" ht="25.5" x14ac:dyDescent="0.2">
      <c r="A185" s="56" t="s">
        <v>126</v>
      </c>
      <c r="B185" s="150"/>
      <c r="C185" s="155" t="str">
        <f t="shared" si="29"/>
        <v/>
      </c>
      <c r="D185" s="90"/>
      <c r="E185" s="86" t="str">
        <f>IF(D185=0,"",D185*100/$S$46)</f>
        <v/>
      </c>
      <c r="F185" s="90"/>
      <c r="G185" s="86" t="str">
        <f>IF(F185=0,"",F185*100/$T$46)</f>
        <v/>
      </c>
      <c r="H185" s="90"/>
      <c r="I185" s="86" t="str">
        <f>IF(H185=0,"",H185*100/$U$46)</f>
        <v/>
      </c>
      <c r="J185" s="90"/>
      <c r="K185" s="86" t="str">
        <f>IF(J185=0,"",J185*100/$V$46)</f>
        <v/>
      </c>
      <c r="L185" s="90"/>
      <c r="M185" s="86" t="str">
        <f>IF(L185=0,"",L185*100/$W$46)</f>
        <v/>
      </c>
      <c r="N185" s="90"/>
      <c r="O185" s="86" t="str">
        <f>IF(N185=0,"",N185*100/$X$46)</f>
        <v/>
      </c>
      <c r="P185" s="90"/>
      <c r="Q185" s="89" t="str">
        <f>IF(P185=0,"",P185*100/$Y$46)</f>
        <v/>
      </c>
    </row>
    <row r="186" spans="1:27" ht="25.5" x14ac:dyDescent="0.2">
      <c r="A186" s="56" t="s">
        <v>127</v>
      </c>
      <c r="B186" s="150"/>
      <c r="C186" s="155" t="str">
        <f t="shared" si="29"/>
        <v/>
      </c>
      <c r="D186" s="90"/>
      <c r="E186" s="86" t="str">
        <f>IF(D186=0,"",D186*100/$S$46)</f>
        <v/>
      </c>
      <c r="F186" s="90"/>
      <c r="G186" s="86" t="str">
        <f>IF(F186=0,"",F186*100/$T$46)</f>
        <v/>
      </c>
      <c r="H186" s="90"/>
      <c r="I186" s="86" t="str">
        <f>IF(H186=0,"",H186*100/$U$46)</f>
        <v/>
      </c>
      <c r="J186" s="90"/>
      <c r="K186" s="86" t="str">
        <f>IF(J186=0,"",J186*100/$V$46)</f>
        <v/>
      </c>
      <c r="L186" s="90"/>
      <c r="M186" s="86" t="str">
        <f>IF(L186=0,"",L186*100/$W$46)</f>
        <v/>
      </c>
      <c r="N186" s="90"/>
      <c r="O186" s="86" t="str">
        <f>IF(N186=0,"",N186*100/$X$46)</f>
        <v/>
      </c>
      <c r="P186" s="90"/>
      <c r="Q186" s="89" t="str">
        <f>IF(P186=0,"",P186*100/$Y$46)</f>
        <v/>
      </c>
    </row>
    <row r="187" spans="1:27" ht="25.5" x14ac:dyDescent="0.2">
      <c r="A187" s="38" t="s">
        <v>128</v>
      </c>
      <c r="B187" s="150"/>
      <c r="C187" s="86" t="str">
        <f>IF(B187=0,"",B187*100/(B11+J11))</f>
        <v/>
      </c>
      <c r="D187" s="153"/>
      <c r="E187" s="86" t="str">
        <f>IF(D187=0,"",D187*100/(C11+K11))</f>
        <v/>
      </c>
      <c r="F187" s="153"/>
      <c r="G187" s="86" t="str">
        <f>IF(F187=0,"",F187*100/(D11+L11))</f>
        <v/>
      </c>
      <c r="H187" s="153"/>
      <c r="I187" s="86" t="str">
        <f>IF(H187=0,"",H187*100/(E11+M11))</f>
        <v/>
      </c>
      <c r="J187" s="153"/>
      <c r="K187" s="86" t="str">
        <f>IF(J187=0,"",J187*100/(F11+N11))</f>
        <v/>
      </c>
      <c r="L187" s="90"/>
      <c r="M187" s="86" t="str">
        <f>IF(L187=0,"",L187*100/(G11+O11))</f>
        <v/>
      </c>
      <c r="N187" s="153"/>
      <c r="O187" s="86" t="str">
        <f>IF(N187=0,"",N187*100/(H11+P11))</f>
        <v/>
      </c>
      <c r="P187" s="153"/>
      <c r="Q187" s="89" t="str">
        <f>IF(P187=0,"",P187*100/(I11+Q11))</f>
        <v/>
      </c>
      <c r="S187" s="157"/>
      <c r="T187" s="157"/>
      <c r="U187" s="157"/>
      <c r="V187" s="157"/>
      <c r="W187" s="157"/>
      <c r="X187" s="157"/>
      <c r="Y187" s="157"/>
      <c r="Z187" s="157"/>
      <c r="AA187" s="157"/>
    </row>
    <row r="188" spans="1:27" ht="25.5" x14ac:dyDescent="0.2">
      <c r="A188" s="10" t="s">
        <v>129</v>
      </c>
      <c r="B188" s="158"/>
      <c r="C188" s="97" t="str">
        <f>IF(B188=0,"",B188*100/(B11+J11))</f>
        <v/>
      </c>
      <c r="D188" s="159"/>
      <c r="E188" s="97" t="str">
        <f>IF(D188=0,"",D188*100/(C11+K11))</f>
        <v/>
      </c>
      <c r="F188" s="159"/>
      <c r="G188" s="97" t="str">
        <f>IF(F188=0,"",F188*100/(D11+L11))</f>
        <v/>
      </c>
      <c r="H188" s="159"/>
      <c r="I188" s="97" t="str">
        <f>IF(H188=0,"",H188*100/(E11+M11))</f>
        <v/>
      </c>
      <c r="J188" s="159"/>
      <c r="K188" s="97" t="str">
        <f>IF(J188=0,"",J188*100/(F11+N11))</f>
        <v/>
      </c>
      <c r="L188" s="98"/>
      <c r="M188" s="97" t="str">
        <f>IF(L188=0,"",L188*100/(G11+O11))</f>
        <v/>
      </c>
      <c r="N188" s="159"/>
      <c r="O188" s="97" t="str">
        <f>IF(N188=0,"",N188*100/(H11+P11))</f>
        <v/>
      </c>
      <c r="P188" s="159"/>
      <c r="Q188" s="99" t="str">
        <f>IF(P188=0,"",P188*100/(I11+Q11))</f>
        <v/>
      </c>
      <c r="R188" s="160"/>
      <c r="S188" s="157"/>
      <c r="T188" s="157"/>
      <c r="U188" s="157"/>
      <c r="V188" s="157"/>
      <c r="W188" s="157"/>
      <c r="X188" s="157"/>
      <c r="Y188" s="157"/>
      <c r="Z188" s="157"/>
      <c r="AA188" s="157"/>
    </row>
    <row r="189" spans="1:27" x14ac:dyDescent="0.2">
      <c r="A189" s="15"/>
      <c r="B189" s="15"/>
      <c r="C189" s="161"/>
      <c r="D189" s="161"/>
      <c r="E189" s="161"/>
      <c r="F189" s="161"/>
      <c r="G189" s="161"/>
      <c r="H189" s="161"/>
      <c r="I189" s="161"/>
      <c r="J189" s="161"/>
      <c r="K189" s="161"/>
      <c r="L189" s="161"/>
      <c r="M189" s="161"/>
      <c r="N189" s="161"/>
      <c r="O189" s="161"/>
      <c r="P189" s="140"/>
      <c r="Q189" s="140"/>
      <c r="R189" s="140"/>
      <c r="S189" s="140"/>
      <c r="T189" s="140"/>
      <c r="U189" s="140"/>
      <c r="V189" s="140"/>
      <c r="W189" s="140"/>
      <c r="X189" s="140"/>
      <c r="Y189" s="140"/>
    </row>
    <row r="190" spans="1:27" x14ac:dyDescent="0.2">
      <c r="A190" s="546" t="s">
        <v>110</v>
      </c>
      <c r="B190" s="547"/>
      <c r="C190" s="547"/>
      <c r="D190" s="547"/>
      <c r="E190" s="547"/>
      <c r="F190" s="547"/>
      <c r="G190" s="547"/>
      <c r="H190" s="547"/>
      <c r="I190" s="547"/>
      <c r="J190" s="547"/>
      <c r="K190" s="547"/>
      <c r="L190" s="547"/>
      <c r="M190" s="547"/>
      <c r="N190" s="547"/>
      <c r="O190" s="547"/>
      <c r="P190" s="547"/>
      <c r="Q190" s="547"/>
      <c r="R190" s="547"/>
      <c r="S190" s="547"/>
      <c r="T190" s="547"/>
      <c r="U190" s="547"/>
      <c r="V190" s="547"/>
      <c r="W190" s="547"/>
      <c r="X190" s="547"/>
      <c r="Y190" s="548"/>
    </row>
    <row r="191" spans="1:27" x14ac:dyDescent="0.2">
      <c r="A191" s="569" t="s">
        <v>130</v>
      </c>
      <c r="B191" s="546">
        <v>2006</v>
      </c>
      <c r="C191" s="547"/>
      <c r="D191" s="548"/>
      <c r="E191" s="546">
        <v>2007</v>
      </c>
      <c r="F191" s="547"/>
      <c r="G191" s="548"/>
      <c r="H191" s="546">
        <v>2008</v>
      </c>
      <c r="I191" s="547"/>
      <c r="J191" s="548"/>
      <c r="K191" s="546">
        <v>2009</v>
      </c>
      <c r="L191" s="547"/>
      <c r="M191" s="548"/>
      <c r="N191" s="546">
        <v>2010</v>
      </c>
      <c r="O191" s="547"/>
      <c r="P191" s="548"/>
      <c r="Q191" s="546">
        <v>2011</v>
      </c>
      <c r="R191" s="547"/>
      <c r="S191" s="547"/>
      <c r="T191" s="547"/>
      <c r="U191" s="547"/>
      <c r="V191" s="548"/>
      <c r="W191" s="546">
        <v>2012</v>
      </c>
      <c r="X191" s="547"/>
      <c r="Y191" s="548"/>
      <c r="Z191" s="140"/>
      <c r="AA191" s="140"/>
    </row>
    <row r="192" spans="1:27" x14ac:dyDescent="0.2">
      <c r="A192" s="570"/>
      <c r="B192" s="162"/>
      <c r="C192" s="163"/>
      <c r="D192" s="164"/>
      <c r="E192" s="162"/>
      <c r="F192" s="163"/>
      <c r="G192" s="164"/>
      <c r="H192" s="162"/>
      <c r="I192" s="163"/>
      <c r="J192" s="164"/>
      <c r="K192" s="162"/>
      <c r="L192" s="163"/>
      <c r="M192" s="164"/>
      <c r="N192" s="162"/>
      <c r="O192" s="163"/>
      <c r="P192" s="164"/>
      <c r="Q192" s="546" t="s">
        <v>0</v>
      </c>
      <c r="R192" s="559"/>
      <c r="S192" s="560"/>
      <c r="T192" s="546" t="s">
        <v>9</v>
      </c>
      <c r="U192" s="559"/>
      <c r="V192" s="560"/>
      <c r="W192" s="162"/>
      <c r="X192" s="163"/>
      <c r="Y192" s="164"/>
      <c r="Z192" s="140"/>
      <c r="AA192" s="140"/>
    </row>
    <row r="193" spans="1:27" x14ac:dyDescent="0.2">
      <c r="A193" s="570"/>
      <c r="B193" s="165" t="s">
        <v>131</v>
      </c>
      <c r="C193" s="561" t="s">
        <v>132</v>
      </c>
      <c r="D193" s="562"/>
      <c r="E193" s="165" t="s">
        <v>131</v>
      </c>
      <c r="F193" s="561" t="s">
        <v>132</v>
      </c>
      <c r="G193" s="562"/>
      <c r="H193" s="165" t="s">
        <v>131</v>
      </c>
      <c r="I193" s="561" t="s">
        <v>132</v>
      </c>
      <c r="J193" s="562"/>
      <c r="K193" s="165" t="s">
        <v>131</v>
      </c>
      <c r="L193" s="561" t="s">
        <v>132</v>
      </c>
      <c r="M193" s="562"/>
      <c r="N193" s="165" t="s">
        <v>131</v>
      </c>
      <c r="O193" s="561" t="s">
        <v>132</v>
      </c>
      <c r="P193" s="562"/>
      <c r="Q193" s="165" t="s">
        <v>131</v>
      </c>
      <c r="R193" s="561" t="s">
        <v>132</v>
      </c>
      <c r="S193" s="562"/>
      <c r="T193" s="165" t="s">
        <v>131</v>
      </c>
      <c r="U193" s="561" t="s">
        <v>132</v>
      </c>
      <c r="V193" s="562"/>
      <c r="W193" s="165" t="s">
        <v>131</v>
      </c>
      <c r="X193" s="561" t="s">
        <v>132</v>
      </c>
      <c r="Y193" s="562"/>
      <c r="Z193" s="140"/>
      <c r="AA193" s="140"/>
    </row>
    <row r="194" spans="1:27" x14ac:dyDescent="0.2">
      <c r="A194" s="571"/>
      <c r="B194" s="165" t="s">
        <v>133</v>
      </c>
      <c r="C194" s="165" t="s">
        <v>133</v>
      </c>
      <c r="D194" s="165" t="s">
        <v>68</v>
      </c>
      <c r="E194" s="165" t="s">
        <v>133</v>
      </c>
      <c r="F194" s="165" t="s">
        <v>133</v>
      </c>
      <c r="G194" s="165" t="s">
        <v>68</v>
      </c>
      <c r="H194" s="165" t="s">
        <v>133</v>
      </c>
      <c r="I194" s="165" t="s">
        <v>133</v>
      </c>
      <c r="J194" s="165" t="s">
        <v>68</v>
      </c>
      <c r="K194" s="165" t="s">
        <v>133</v>
      </c>
      <c r="L194" s="165" t="s">
        <v>133</v>
      </c>
      <c r="M194" s="165" t="s">
        <v>68</v>
      </c>
      <c r="N194" s="165" t="s">
        <v>133</v>
      </c>
      <c r="O194" s="165" t="s">
        <v>133</v>
      </c>
      <c r="P194" s="165" t="s">
        <v>68</v>
      </c>
      <c r="Q194" s="165" t="s">
        <v>133</v>
      </c>
      <c r="R194" s="165" t="s">
        <v>133</v>
      </c>
      <c r="S194" s="165" t="s">
        <v>68</v>
      </c>
      <c r="T194" s="165" t="s">
        <v>133</v>
      </c>
      <c r="U194" s="165" t="s">
        <v>133</v>
      </c>
      <c r="V194" s="165" t="s">
        <v>68</v>
      </c>
      <c r="W194" s="165" t="s">
        <v>133</v>
      </c>
      <c r="X194" s="165" t="s">
        <v>133</v>
      </c>
      <c r="Y194" s="165" t="s">
        <v>68</v>
      </c>
      <c r="Z194" s="140"/>
      <c r="AA194" s="140"/>
    </row>
    <row r="195" spans="1:27" x14ac:dyDescent="0.2">
      <c r="A195" s="166" t="s">
        <v>134</v>
      </c>
      <c r="B195" s="143"/>
      <c r="C195" s="145"/>
      <c r="D195" s="144" t="str">
        <f t="shared" ref="D195:D205" si="30">IF(C195=0,"",C195*100/B195)</f>
        <v/>
      </c>
      <c r="E195" s="145"/>
      <c r="F195" s="145"/>
      <c r="G195" s="144" t="str">
        <f t="shared" ref="G195:G205" si="31">IF(F195=0,"",F195*100/E195)</f>
        <v/>
      </c>
      <c r="H195" s="145"/>
      <c r="I195" s="145"/>
      <c r="J195" s="144" t="str">
        <f t="shared" ref="J195:J205" si="32">IF(I195=0,"",I195*100/H195)</f>
        <v/>
      </c>
      <c r="K195" s="145"/>
      <c r="L195" s="145"/>
      <c r="M195" s="144" t="str">
        <f t="shared" ref="M195:M205" si="33">IF(L195=0,"",L195*100/K195)</f>
        <v/>
      </c>
      <c r="N195" s="145"/>
      <c r="O195" s="145"/>
      <c r="P195" s="144" t="str">
        <f t="shared" ref="P195:P205" si="34">IF(O195=0,"",O195*100/N195)</f>
        <v/>
      </c>
      <c r="Q195" s="146"/>
      <c r="R195" s="146"/>
      <c r="S195" s="144" t="str">
        <f t="shared" ref="S195:S205" si="35">IF(R195=0,"",R195*100/Q195)</f>
        <v/>
      </c>
      <c r="T195" s="145"/>
      <c r="U195" s="145"/>
      <c r="V195" s="144" t="str">
        <f t="shared" ref="V195:V205" si="36">IF(U195=0,"",U195*100/T195)</f>
        <v/>
      </c>
      <c r="W195" s="145"/>
      <c r="X195" s="145"/>
      <c r="Y195" s="147" t="str">
        <f t="shared" ref="Y195:Y205" si="37">IF(X195=0,"",X195*100/W195)</f>
        <v/>
      </c>
      <c r="Z195" s="157"/>
      <c r="AA195" s="157"/>
    </row>
    <row r="196" spans="1:27" ht="25.5" x14ac:dyDescent="0.2">
      <c r="A196" s="56" t="s">
        <v>135</v>
      </c>
      <c r="B196" s="167" t="str">
        <f>IF(C195=0,"",C195)</f>
        <v/>
      </c>
      <c r="C196" s="153"/>
      <c r="D196" s="86" t="str">
        <f t="shared" si="30"/>
        <v/>
      </c>
      <c r="E196" s="167" t="str">
        <f>IF(F195=0,"",F195)</f>
        <v/>
      </c>
      <c r="F196" s="153"/>
      <c r="G196" s="86" t="str">
        <f t="shared" si="31"/>
        <v/>
      </c>
      <c r="H196" s="167" t="str">
        <f>IF(I195=0,"",I195)</f>
        <v/>
      </c>
      <c r="I196" s="153"/>
      <c r="J196" s="86" t="str">
        <f t="shared" si="32"/>
        <v/>
      </c>
      <c r="K196" s="167" t="str">
        <f>IF(L195=0,"",L195)</f>
        <v/>
      </c>
      <c r="L196" s="153"/>
      <c r="M196" s="86" t="str">
        <f t="shared" si="33"/>
        <v/>
      </c>
      <c r="N196" s="167" t="str">
        <f>IF(O195=0,"",O195)</f>
        <v/>
      </c>
      <c r="O196" s="153"/>
      <c r="P196" s="86" t="str">
        <f t="shared" si="34"/>
        <v/>
      </c>
      <c r="Q196" s="167" t="str">
        <f>IF(R195=0,"",R195)</f>
        <v/>
      </c>
      <c r="R196" s="90"/>
      <c r="S196" s="86" t="str">
        <f t="shared" si="35"/>
        <v/>
      </c>
      <c r="T196" s="167" t="str">
        <f>IF(U195=0,"",U195)</f>
        <v/>
      </c>
      <c r="U196" s="153"/>
      <c r="V196" s="86" t="str">
        <f t="shared" si="36"/>
        <v/>
      </c>
      <c r="W196" s="167" t="str">
        <f>IF(X195=0,"",X195)</f>
        <v/>
      </c>
      <c r="X196" s="153"/>
      <c r="Y196" s="89" t="str">
        <f t="shared" si="37"/>
        <v/>
      </c>
      <c r="Z196" s="157"/>
      <c r="AA196" s="157"/>
    </row>
    <row r="197" spans="1:27" ht="25.5" x14ac:dyDescent="0.2">
      <c r="A197" s="38" t="s">
        <v>136</v>
      </c>
      <c r="B197" s="168" t="str">
        <f>IF(C195=0,"",C195)</f>
        <v/>
      </c>
      <c r="C197" s="153"/>
      <c r="D197" s="86" t="str">
        <f t="shared" si="30"/>
        <v/>
      </c>
      <c r="E197" s="168" t="str">
        <f>IF(F195=0,"",F195)</f>
        <v/>
      </c>
      <c r="F197" s="153"/>
      <c r="G197" s="86" t="str">
        <f t="shared" si="31"/>
        <v/>
      </c>
      <c r="H197" s="168" t="str">
        <f>IF(I195=0,"",I195)</f>
        <v/>
      </c>
      <c r="I197" s="153"/>
      <c r="J197" s="86" t="str">
        <f t="shared" si="32"/>
        <v/>
      </c>
      <c r="K197" s="168" t="str">
        <f>IF(L195=0,"",L195)</f>
        <v/>
      </c>
      <c r="L197" s="153"/>
      <c r="M197" s="86" t="str">
        <f t="shared" si="33"/>
        <v/>
      </c>
      <c r="N197" s="168" t="str">
        <f>IF(O195=0,"",O195)</f>
        <v/>
      </c>
      <c r="O197" s="153"/>
      <c r="P197" s="86" t="str">
        <f t="shared" si="34"/>
        <v/>
      </c>
      <c r="Q197" s="168" t="str">
        <f>IF(R195=0,"",R195)</f>
        <v/>
      </c>
      <c r="R197" s="90"/>
      <c r="S197" s="86" t="str">
        <f t="shared" si="35"/>
        <v/>
      </c>
      <c r="T197" s="168" t="str">
        <f>IF(U195=0,"",U195)</f>
        <v/>
      </c>
      <c r="U197" s="153"/>
      <c r="V197" s="86" t="str">
        <f t="shared" si="36"/>
        <v/>
      </c>
      <c r="W197" s="168" t="str">
        <f>IF(X195=0,"",X195)</f>
        <v/>
      </c>
      <c r="X197" s="153"/>
      <c r="Y197" s="89" t="str">
        <f t="shared" si="37"/>
        <v/>
      </c>
      <c r="Z197" s="157"/>
      <c r="AA197" s="157"/>
    </row>
    <row r="198" spans="1:27" ht="25.5" x14ac:dyDescent="0.2">
      <c r="A198" s="56" t="s">
        <v>137</v>
      </c>
      <c r="B198" s="168" t="str">
        <f>IF(C197=0,"",C197)</f>
        <v/>
      </c>
      <c r="C198" s="153"/>
      <c r="D198" s="86" t="str">
        <f t="shared" si="30"/>
        <v/>
      </c>
      <c r="E198" s="168" t="str">
        <f>IF(F197=0,"",F197)</f>
        <v/>
      </c>
      <c r="F198" s="153"/>
      <c r="G198" s="86" t="str">
        <f t="shared" si="31"/>
        <v/>
      </c>
      <c r="H198" s="168" t="str">
        <f>IF(I197=0,"",I197)</f>
        <v/>
      </c>
      <c r="I198" s="153"/>
      <c r="J198" s="86" t="str">
        <f t="shared" si="32"/>
        <v/>
      </c>
      <c r="K198" s="168" t="str">
        <f>IF(L197=0,"",L197)</f>
        <v/>
      </c>
      <c r="L198" s="153"/>
      <c r="M198" s="86" t="str">
        <f t="shared" si="33"/>
        <v/>
      </c>
      <c r="N198" s="168" t="str">
        <f>IF(O197=0,"",O197)</f>
        <v/>
      </c>
      <c r="O198" s="153"/>
      <c r="P198" s="86" t="str">
        <f t="shared" si="34"/>
        <v/>
      </c>
      <c r="Q198" s="168" t="str">
        <f>IF(R197=0,"",R197)</f>
        <v/>
      </c>
      <c r="R198" s="90"/>
      <c r="S198" s="86" t="str">
        <f t="shared" si="35"/>
        <v/>
      </c>
      <c r="T198" s="168" t="str">
        <f>IF(U197=0,"",U197)</f>
        <v/>
      </c>
      <c r="U198" s="153"/>
      <c r="V198" s="86" t="str">
        <f t="shared" si="36"/>
        <v/>
      </c>
      <c r="W198" s="168" t="str">
        <f>IF(X197=0,"",X197)</f>
        <v/>
      </c>
      <c r="X198" s="153"/>
      <c r="Y198" s="89" t="str">
        <f t="shared" si="37"/>
        <v/>
      </c>
      <c r="Z198" s="157"/>
      <c r="AA198" s="157"/>
    </row>
    <row r="199" spans="1:27" x14ac:dyDescent="0.2">
      <c r="A199" s="56" t="s">
        <v>138</v>
      </c>
      <c r="B199" s="150"/>
      <c r="C199" s="153"/>
      <c r="D199" s="86" t="str">
        <f t="shared" si="30"/>
        <v/>
      </c>
      <c r="E199" s="153"/>
      <c r="F199" s="153"/>
      <c r="G199" s="86" t="str">
        <f t="shared" si="31"/>
        <v/>
      </c>
      <c r="H199" s="153"/>
      <c r="I199" s="153"/>
      <c r="J199" s="86" t="str">
        <f t="shared" si="32"/>
        <v/>
      </c>
      <c r="K199" s="153"/>
      <c r="L199" s="153"/>
      <c r="M199" s="86" t="str">
        <f t="shared" si="33"/>
        <v/>
      </c>
      <c r="N199" s="153"/>
      <c r="O199" s="153"/>
      <c r="P199" s="86" t="str">
        <f t="shared" si="34"/>
        <v/>
      </c>
      <c r="Q199" s="153"/>
      <c r="R199" s="90"/>
      <c r="S199" s="86" t="str">
        <f t="shared" si="35"/>
        <v/>
      </c>
      <c r="T199" s="153"/>
      <c r="U199" s="153"/>
      <c r="V199" s="86" t="str">
        <f t="shared" si="36"/>
        <v/>
      </c>
      <c r="W199" s="153"/>
      <c r="X199" s="153"/>
      <c r="Y199" s="89" t="str">
        <f t="shared" si="37"/>
        <v/>
      </c>
      <c r="Z199" s="157"/>
      <c r="AA199" s="157"/>
    </row>
    <row r="200" spans="1:27" ht="25.5" x14ac:dyDescent="0.2">
      <c r="A200" s="38" t="s">
        <v>139</v>
      </c>
      <c r="B200" s="168" t="str">
        <f>IF(C199=0,"",C199)</f>
        <v/>
      </c>
      <c r="C200" s="153"/>
      <c r="D200" s="86" t="str">
        <f t="shared" si="30"/>
        <v/>
      </c>
      <c r="E200" s="168" t="str">
        <f>IF(F199=0,"",F199)</f>
        <v/>
      </c>
      <c r="F200" s="153"/>
      <c r="G200" s="86" t="str">
        <f t="shared" si="31"/>
        <v/>
      </c>
      <c r="H200" s="168" t="str">
        <f>IF(I199=0,"",I199)</f>
        <v/>
      </c>
      <c r="I200" s="153"/>
      <c r="J200" s="86" t="str">
        <f t="shared" si="32"/>
        <v/>
      </c>
      <c r="K200" s="168" t="str">
        <f>IF(L199=0,"",L199)</f>
        <v/>
      </c>
      <c r="L200" s="153"/>
      <c r="M200" s="86" t="str">
        <f t="shared" si="33"/>
        <v/>
      </c>
      <c r="N200" s="168" t="str">
        <f>IF(O199=0,"",O199)</f>
        <v/>
      </c>
      <c r="O200" s="153"/>
      <c r="P200" s="86" t="str">
        <f t="shared" si="34"/>
        <v/>
      </c>
      <c r="Q200" s="168" t="str">
        <f>IF(R199=0,"",R199)</f>
        <v/>
      </c>
      <c r="R200" s="90"/>
      <c r="S200" s="86" t="str">
        <f t="shared" si="35"/>
        <v/>
      </c>
      <c r="T200" s="168" t="str">
        <f>IF(U199=0,"",U199)</f>
        <v/>
      </c>
      <c r="U200" s="153"/>
      <c r="V200" s="86" t="str">
        <f t="shared" si="36"/>
        <v/>
      </c>
      <c r="W200" s="168" t="str">
        <f>IF(X199=0,"",X199)</f>
        <v/>
      </c>
      <c r="X200" s="153"/>
      <c r="Y200" s="89" t="str">
        <f t="shared" si="37"/>
        <v/>
      </c>
      <c r="Z200" s="157"/>
      <c r="AA200" s="157"/>
    </row>
    <row r="201" spans="1:27" ht="25.5" x14ac:dyDescent="0.2">
      <c r="A201" s="38" t="s">
        <v>140</v>
      </c>
      <c r="B201" s="168" t="str">
        <f>IF(C199=0,"",C199)</f>
        <v/>
      </c>
      <c r="C201" s="153"/>
      <c r="D201" s="86" t="str">
        <f t="shared" si="30"/>
        <v/>
      </c>
      <c r="E201" s="168" t="str">
        <f>IF(F199=0,"",F199)</f>
        <v/>
      </c>
      <c r="F201" s="153"/>
      <c r="G201" s="86" t="str">
        <f t="shared" si="31"/>
        <v/>
      </c>
      <c r="H201" s="168" t="str">
        <f>IF(I199=0,"",I199)</f>
        <v/>
      </c>
      <c r="I201" s="153"/>
      <c r="J201" s="86" t="str">
        <f t="shared" si="32"/>
        <v/>
      </c>
      <c r="K201" s="168" t="str">
        <f>IF(L199=0,"",L199)</f>
        <v/>
      </c>
      <c r="L201" s="153"/>
      <c r="M201" s="86" t="str">
        <f t="shared" si="33"/>
        <v/>
      </c>
      <c r="N201" s="168" t="str">
        <f>IF(O199=0,"",O199)</f>
        <v/>
      </c>
      <c r="O201" s="153"/>
      <c r="P201" s="86" t="str">
        <f t="shared" si="34"/>
        <v/>
      </c>
      <c r="Q201" s="168" t="str">
        <f>IF(R199=0,"",R199)</f>
        <v/>
      </c>
      <c r="R201" s="90"/>
      <c r="S201" s="86" t="str">
        <f t="shared" si="35"/>
        <v/>
      </c>
      <c r="T201" s="168" t="str">
        <f>IF(U199=0,"",U199)</f>
        <v/>
      </c>
      <c r="U201" s="153"/>
      <c r="V201" s="86" t="str">
        <f t="shared" si="36"/>
        <v/>
      </c>
      <c r="W201" s="168" t="str">
        <f>IF(X199=0,"",X199)</f>
        <v/>
      </c>
      <c r="X201" s="153"/>
      <c r="Y201" s="89" t="str">
        <f t="shared" si="37"/>
        <v/>
      </c>
      <c r="Z201" s="157"/>
      <c r="AA201" s="157"/>
    </row>
    <row r="202" spans="1:27" ht="25.5" x14ac:dyDescent="0.2">
      <c r="A202" s="134" t="s">
        <v>141</v>
      </c>
      <c r="B202" s="168" t="str">
        <f>IF(C201=0,"",C201)</f>
        <v/>
      </c>
      <c r="C202" s="153"/>
      <c r="D202" s="86" t="str">
        <f t="shared" si="30"/>
        <v/>
      </c>
      <c r="E202" s="168" t="str">
        <f>IF(F201=0,"",F201)</f>
        <v/>
      </c>
      <c r="F202" s="153"/>
      <c r="G202" s="86" t="str">
        <f t="shared" si="31"/>
        <v/>
      </c>
      <c r="H202" s="168" t="str">
        <f>IF(I201=0,"",I201)</f>
        <v/>
      </c>
      <c r="I202" s="153"/>
      <c r="J202" s="86" t="str">
        <f t="shared" si="32"/>
        <v/>
      </c>
      <c r="K202" s="168" t="str">
        <f>IF(L201=0,"",L201)</f>
        <v/>
      </c>
      <c r="L202" s="153"/>
      <c r="M202" s="86" t="str">
        <f t="shared" si="33"/>
        <v/>
      </c>
      <c r="N202" s="168" t="str">
        <f>IF(O201=0,"",O201)</f>
        <v/>
      </c>
      <c r="O202" s="153"/>
      <c r="P202" s="86" t="str">
        <f t="shared" si="34"/>
        <v/>
      </c>
      <c r="Q202" s="168" t="str">
        <f>IF(R201=0,"",R201)</f>
        <v/>
      </c>
      <c r="R202" s="90"/>
      <c r="S202" s="86" t="str">
        <f t="shared" si="35"/>
        <v/>
      </c>
      <c r="T202" s="168" t="str">
        <f>IF(U201=0,"",U201)</f>
        <v/>
      </c>
      <c r="U202" s="153"/>
      <c r="V202" s="86" t="str">
        <f t="shared" si="36"/>
        <v/>
      </c>
      <c r="W202" s="168" t="str">
        <f>IF(X201=0,"",X201)</f>
        <v/>
      </c>
      <c r="X202" s="153"/>
      <c r="Y202" s="89" t="str">
        <f t="shared" si="37"/>
        <v/>
      </c>
      <c r="Z202" s="157"/>
      <c r="AA202" s="157"/>
    </row>
    <row r="203" spans="1:27" x14ac:dyDescent="0.2">
      <c r="A203" s="38" t="s">
        <v>142</v>
      </c>
      <c r="B203" s="150"/>
      <c r="C203" s="153"/>
      <c r="D203" s="86" t="str">
        <f t="shared" si="30"/>
        <v/>
      </c>
      <c r="E203" s="153"/>
      <c r="F203" s="153"/>
      <c r="G203" s="86" t="str">
        <f t="shared" si="31"/>
        <v/>
      </c>
      <c r="H203" s="153"/>
      <c r="I203" s="153"/>
      <c r="J203" s="86" t="str">
        <f t="shared" si="32"/>
        <v/>
      </c>
      <c r="K203" s="153"/>
      <c r="L203" s="153"/>
      <c r="M203" s="86" t="str">
        <f t="shared" si="33"/>
        <v/>
      </c>
      <c r="N203" s="153"/>
      <c r="O203" s="153"/>
      <c r="P203" s="86" t="str">
        <f t="shared" si="34"/>
        <v/>
      </c>
      <c r="Q203" s="90"/>
      <c r="R203" s="90"/>
      <c r="S203" s="86" t="str">
        <f t="shared" si="35"/>
        <v/>
      </c>
      <c r="T203" s="153"/>
      <c r="U203" s="153"/>
      <c r="V203" s="86" t="str">
        <f t="shared" si="36"/>
        <v/>
      </c>
      <c r="W203" s="153"/>
      <c r="X203" s="153"/>
      <c r="Y203" s="89" t="str">
        <f t="shared" si="37"/>
        <v/>
      </c>
      <c r="Z203" s="157"/>
    </row>
    <row r="204" spans="1:27" ht="25.5" x14ac:dyDescent="0.2">
      <c r="A204" s="38" t="s">
        <v>143</v>
      </c>
      <c r="B204" s="150"/>
      <c r="C204" s="153"/>
      <c r="D204" s="86" t="str">
        <f t="shared" si="30"/>
        <v/>
      </c>
      <c r="E204" s="153"/>
      <c r="F204" s="153"/>
      <c r="G204" s="86" t="str">
        <f t="shared" si="31"/>
        <v/>
      </c>
      <c r="H204" s="153"/>
      <c r="I204" s="153"/>
      <c r="J204" s="86" t="str">
        <f t="shared" si="32"/>
        <v/>
      </c>
      <c r="K204" s="153"/>
      <c r="L204" s="153"/>
      <c r="M204" s="86" t="str">
        <f t="shared" si="33"/>
        <v/>
      </c>
      <c r="N204" s="153"/>
      <c r="O204" s="153"/>
      <c r="P204" s="86" t="str">
        <f t="shared" si="34"/>
        <v/>
      </c>
      <c r="Q204" s="90"/>
      <c r="R204" s="90"/>
      <c r="S204" s="86" t="str">
        <f t="shared" si="35"/>
        <v/>
      </c>
      <c r="T204" s="153"/>
      <c r="U204" s="153"/>
      <c r="V204" s="86" t="str">
        <f t="shared" si="36"/>
        <v/>
      </c>
      <c r="W204" s="153"/>
      <c r="X204" s="153"/>
      <c r="Y204" s="89" t="str">
        <f t="shared" si="37"/>
        <v/>
      </c>
    </row>
    <row r="205" spans="1:27" x14ac:dyDescent="0.2">
      <c r="A205" s="10" t="s">
        <v>144</v>
      </c>
      <c r="B205" s="158"/>
      <c r="C205" s="159"/>
      <c r="D205" s="97" t="str">
        <f t="shared" si="30"/>
        <v/>
      </c>
      <c r="E205" s="159"/>
      <c r="F205" s="159"/>
      <c r="G205" s="97" t="str">
        <f t="shared" si="31"/>
        <v/>
      </c>
      <c r="H205" s="159"/>
      <c r="I205" s="159"/>
      <c r="J205" s="97" t="str">
        <f t="shared" si="32"/>
        <v/>
      </c>
      <c r="K205" s="159"/>
      <c r="L205" s="159"/>
      <c r="M205" s="97" t="str">
        <f t="shared" si="33"/>
        <v/>
      </c>
      <c r="N205" s="159"/>
      <c r="O205" s="159"/>
      <c r="P205" s="97" t="str">
        <f t="shared" si="34"/>
        <v/>
      </c>
      <c r="Q205" s="98"/>
      <c r="R205" s="98"/>
      <c r="S205" s="97" t="str">
        <f t="shared" si="35"/>
        <v/>
      </c>
      <c r="T205" s="159"/>
      <c r="U205" s="159"/>
      <c r="V205" s="97" t="str">
        <f t="shared" si="36"/>
        <v/>
      </c>
      <c r="W205" s="159"/>
      <c r="X205" s="159"/>
      <c r="Y205" s="99" t="str">
        <f t="shared" si="37"/>
        <v/>
      </c>
    </row>
    <row r="206" spans="1:27" x14ac:dyDescent="0.2">
      <c r="A206" s="566" t="s">
        <v>145</v>
      </c>
      <c r="B206" s="566"/>
      <c r="C206" s="566"/>
      <c r="D206" s="566"/>
      <c r="E206" s="566"/>
      <c r="F206" s="566"/>
      <c r="G206" s="566"/>
      <c r="H206" s="566"/>
      <c r="I206" s="566"/>
      <c r="J206" s="566"/>
      <c r="K206" s="566"/>
      <c r="L206" s="566"/>
      <c r="M206" s="566"/>
      <c r="N206" s="566"/>
      <c r="O206" s="566"/>
      <c r="P206" s="566"/>
      <c r="Q206" s="566"/>
      <c r="R206" s="566"/>
      <c r="S206" s="566"/>
      <c r="T206" s="566"/>
      <c r="U206" s="566"/>
      <c r="V206" s="566"/>
      <c r="W206" s="566"/>
      <c r="X206" s="566"/>
      <c r="Y206" s="566"/>
    </row>
    <row r="207" spans="1:27" x14ac:dyDescent="0.2">
      <c r="A207" s="567" t="s">
        <v>146</v>
      </c>
      <c r="B207" s="567"/>
      <c r="C207" s="567"/>
      <c r="D207" s="567"/>
      <c r="E207" s="567"/>
      <c r="F207" s="567"/>
      <c r="G207" s="567"/>
      <c r="H207" s="567"/>
      <c r="I207" s="567"/>
      <c r="J207" s="567"/>
      <c r="K207" s="567"/>
      <c r="L207" s="567"/>
      <c r="M207" s="567"/>
      <c r="N207" s="567"/>
      <c r="O207" s="567"/>
      <c r="P207" s="567"/>
      <c r="Q207" s="567"/>
      <c r="R207" s="567"/>
      <c r="S207" s="567"/>
      <c r="T207" s="567"/>
      <c r="U207" s="567"/>
      <c r="V207" s="567"/>
      <c r="W207" s="567"/>
      <c r="X207" s="567"/>
      <c r="Y207" s="567"/>
    </row>
    <row r="208" spans="1:27" x14ac:dyDescent="0.2">
      <c r="A208" s="568" t="s">
        <v>147</v>
      </c>
      <c r="B208" s="568"/>
      <c r="C208" s="568"/>
      <c r="D208" s="568"/>
      <c r="E208" s="568"/>
      <c r="F208" s="568"/>
      <c r="G208" s="568"/>
      <c r="H208" s="568"/>
      <c r="I208" s="568"/>
      <c r="J208" s="568"/>
      <c r="K208" s="568"/>
      <c r="L208" s="568"/>
      <c r="M208" s="568"/>
      <c r="N208" s="568"/>
      <c r="O208" s="568"/>
      <c r="P208" s="568"/>
      <c r="Q208" s="568"/>
      <c r="R208" s="568"/>
      <c r="S208" s="568"/>
      <c r="T208" s="568"/>
      <c r="U208" s="568"/>
      <c r="V208" s="568"/>
      <c r="W208" s="568"/>
      <c r="X208" s="568"/>
      <c r="Y208" s="568"/>
    </row>
    <row r="209" spans="1:17" x14ac:dyDescent="0.2">
      <c r="A209" s="140"/>
      <c r="B209" s="140"/>
      <c r="C209" s="140"/>
      <c r="D209" s="140"/>
      <c r="E209" s="140"/>
      <c r="F209" s="140"/>
      <c r="G209" s="140"/>
      <c r="H209" s="140"/>
      <c r="I209" s="140"/>
      <c r="J209" s="140"/>
      <c r="K209" s="140"/>
    </row>
    <row r="210" spans="1:17" x14ac:dyDescent="0.2">
      <c r="A210" s="462" t="s">
        <v>148</v>
      </c>
      <c r="B210" s="463"/>
      <c r="C210" s="463"/>
      <c r="D210" s="463"/>
      <c r="E210" s="463"/>
      <c r="F210" s="463"/>
      <c r="G210" s="463"/>
      <c r="H210" s="463"/>
      <c r="I210" s="463"/>
      <c r="J210" s="463"/>
      <c r="K210" s="463"/>
      <c r="L210" s="463"/>
      <c r="M210" s="463"/>
      <c r="N210" s="463"/>
      <c r="O210" s="463"/>
      <c r="P210" s="463"/>
      <c r="Q210" s="464"/>
    </row>
    <row r="211" spans="1:17" x14ac:dyDescent="0.2">
      <c r="A211" s="451" t="s">
        <v>66</v>
      </c>
      <c r="B211" s="564">
        <v>2006</v>
      </c>
      <c r="C211" s="565"/>
      <c r="D211" s="564">
        <v>2007</v>
      </c>
      <c r="E211" s="565"/>
      <c r="F211" s="564">
        <v>2008</v>
      </c>
      <c r="G211" s="565"/>
      <c r="H211" s="564">
        <v>2009</v>
      </c>
      <c r="I211" s="565"/>
      <c r="J211" s="564">
        <v>2010</v>
      </c>
      <c r="K211" s="565"/>
      <c r="L211" s="572">
        <v>2011</v>
      </c>
      <c r="M211" s="573"/>
      <c r="N211" s="573"/>
      <c r="O211" s="574"/>
      <c r="P211" s="564">
        <v>2012</v>
      </c>
      <c r="Q211" s="565"/>
    </row>
    <row r="212" spans="1:17" x14ac:dyDescent="0.2">
      <c r="A212" s="563"/>
      <c r="B212" s="510"/>
      <c r="C212" s="512"/>
      <c r="D212" s="510"/>
      <c r="E212" s="512"/>
      <c r="F212" s="510"/>
      <c r="G212" s="512"/>
      <c r="H212" s="510"/>
      <c r="I212" s="512"/>
      <c r="J212" s="510"/>
      <c r="K212" s="512"/>
      <c r="L212" s="572" t="s">
        <v>0</v>
      </c>
      <c r="M212" s="574"/>
      <c r="N212" s="572" t="s">
        <v>9</v>
      </c>
      <c r="O212" s="574"/>
      <c r="P212" s="510"/>
      <c r="Q212" s="512"/>
    </row>
    <row r="213" spans="1:17" ht="15" x14ac:dyDescent="0.25">
      <c r="A213" s="563"/>
      <c r="B213" s="169" t="s">
        <v>90</v>
      </c>
      <c r="C213" s="169" t="s">
        <v>68</v>
      </c>
      <c r="D213" s="169" t="s">
        <v>90</v>
      </c>
      <c r="E213" s="169" t="s">
        <v>68</v>
      </c>
      <c r="F213" s="169" t="s">
        <v>90</v>
      </c>
      <c r="G213" s="169" t="s">
        <v>68</v>
      </c>
      <c r="H213" s="169" t="s">
        <v>90</v>
      </c>
      <c r="I213" s="169" t="s">
        <v>68</v>
      </c>
      <c r="J213" s="169" t="s">
        <v>90</v>
      </c>
      <c r="K213" s="169" t="s">
        <v>68</v>
      </c>
      <c r="L213" s="169" t="s">
        <v>90</v>
      </c>
      <c r="M213" s="169" t="s">
        <v>68</v>
      </c>
      <c r="N213" s="169" t="s">
        <v>90</v>
      </c>
      <c r="O213" s="169" t="s">
        <v>68</v>
      </c>
      <c r="P213" s="169" t="s">
        <v>90</v>
      </c>
      <c r="Q213" s="169" t="s">
        <v>68</v>
      </c>
    </row>
    <row r="214" spans="1:17" x14ac:dyDescent="0.2">
      <c r="A214" s="6" t="s">
        <v>149</v>
      </c>
      <c r="B214" s="575"/>
      <c r="C214" s="575"/>
      <c r="D214" s="575"/>
      <c r="E214" s="575"/>
      <c r="F214" s="575"/>
      <c r="G214" s="575"/>
      <c r="H214" s="575"/>
      <c r="I214" s="575"/>
      <c r="J214" s="575"/>
      <c r="K214" s="575"/>
      <c r="L214" s="576"/>
      <c r="M214" s="577"/>
      <c r="N214" s="575"/>
      <c r="O214" s="575"/>
      <c r="P214" s="575"/>
      <c r="Q214" s="578"/>
    </row>
    <row r="215" spans="1:17" x14ac:dyDescent="0.2">
      <c r="A215" s="38" t="s">
        <v>150</v>
      </c>
      <c r="B215" s="85"/>
      <c r="C215" s="86" t="str">
        <f>IF(B215=0,"",B215*100/(B215+B216+B217))</f>
        <v/>
      </c>
      <c r="D215" s="85"/>
      <c r="E215" s="86" t="str">
        <f>IF(D215=0,"",D215*100/(D215+D216+D217))</f>
        <v/>
      </c>
      <c r="F215" s="85"/>
      <c r="G215" s="86" t="str">
        <f>IF(F215=0,"",F215*100/(F215+F216+F217))</f>
        <v/>
      </c>
      <c r="H215" s="85"/>
      <c r="I215" s="86" t="str">
        <f>IF(H215=0,"",H215*100/(H215+H216+H217))</f>
        <v/>
      </c>
      <c r="J215" s="85"/>
      <c r="K215" s="86" t="str">
        <f>IF(J215=0,"",J215*100/(J215+J216+J217))</f>
        <v/>
      </c>
      <c r="L215" s="90"/>
      <c r="M215" s="86" t="str">
        <f>IF(L215=0,"",L215*100/(L215+L216+L217))</f>
        <v/>
      </c>
      <c r="N215" s="85"/>
      <c r="O215" s="86" t="str">
        <f>IF(N215=0,"",N215*100/(N215+N216+N217))</f>
        <v/>
      </c>
      <c r="P215" s="85"/>
      <c r="Q215" s="89" t="str">
        <f>IF(P215=0,"",P215*100/(P215+P216+P217))</f>
        <v/>
      </c>
    </row>
    <row r="216" spans="1:17" x14ac:dyDescent="0.2">
      <c r="A216" s="38" t="s">
        <v>151</v>
      </c>
      <c r="B216" s="85"/>
      <c r="C216" s="86" t="str">
        <f>IF(B216=0,"",B216*100/(B215+B216+B217))</f>
        <v/>
      </c>
      <c r="D216" s="85"/>
      <c r="E216" s="86" t="str">
        <f>IF(D216=0,"",D216*100/(D215+D216+D217))</f>
        <v/>
      </c>
      <c r="F216" s="85"/>
      <c r="G216" s="86" t="str">
        <f>IF(F216=0,"",F216*100/(F215+F216+F217))</f>
        <v/>
      </c>
      <c r="H216" s="85"/>
      <c r="I216" s="86" t="str">
        <f>IF(H216=0,"",H216*100/(H215+H216+H217))</f>
        <v/>
      </c>
      <c r="J216" s="85"/>
      <c r="K216" s="86" t="str">
        <f>IF(J216=0,"",J216*100/(J215+J216+J217))</f>
        <v/>
      </c>
      <c r="L216" s="90"/>
      <c r="M216" s="86" t="str">
        <f>IF(L216=0,"",L216*100/(L215+L216+L217))</f>
        <v/>
      </c>
      <c r="N216" s="85"/>
      <c r="O216" s="86" t="str">
        <f>IF(N216=0,"",N216*100/(N215+N216+N217))</f>
        <v/>
      </c>
      <c r="P216" s="85"/>
      <c r="Q216" s="89" t="str">
        <f>IF(P216=0,"",P216*100/(P215+P216+P217))</f>
        <v/>
      </c>
    </row>
    <row r="217" spans="1:17" x14ac:dyDescent="0.2">
      <c r="A217" s="10" t="s">
        <v>152</v>
      </c>
      <c r="B217" s="96"/>
      <c r="C217" s="97" t="str">
        <f>IF(B217=0,"",B217*100/(B215+B216+B217))</f>
        <v/>
      </c>
      <c r="D217" s="96"/>
      <c r="E217" s="97" t="str">
        <f>IF(D217=0,"",D217*100/(D215+D216+D217))</f>
        <v/>
      </c>
      <c r="F217" s="96"/>
      <c r="G217" s="97" t="str">
        <f>IF(F217=0,"",F217*100/(F215+F216+F217))</f>
        <v/>
      </c>
      <c r="H217" s="96"/>
      <c r="I217" s="97" t="str">
        <f>IF(H217=0,"",H217*100/(H215+H216+H217))</f>
        <v/>
      </c>
      <c r="J217" s="96"/>
      <c r="K217" s="97" t="str">
        <f>IF(J217=0,"",J217*100/(J215+J216+J217))</f>
        <v/>
      </c>
      <c r="L217" s="98"/>
      <c r="M217" s="97" t="str">
        <f>IF(L217=0,"",L217*100/(L215+L216+L217))</f>
        <v/>
      </c>
      <c r="N217" s="96"/>
      <c r="O217" s="97" t="str">
        <f>IF(N217=0,"",N217*100/(N215+N216+N217))</f>
        <v/>
      </c>
      <c r="P217" s="96"/>
      <c r="Q217" s="99" t="str">
        <f>IF(P217=0,"",P217*100/(P215+P216+P217))</f>
        <v/>
      </c>
    </row>
    <row r="218" spans="1:17" x14ac:dyDescent="0.2">
      <c r="A218" s="15"/>
      <c r="B218" s="170"/>
      <c r="C218" s="161"/>
      <c r="D218" s="170"/>
      <c r="E218" s="161"/>
      <c r="F218" s="170"/>
      <c r="G218" s="161"/>
      <c r="H218" s="170"/>
      <c r="I218" s="161"/>
      <c r="J218" s="170"/>
      <c r="K218" s="161"/>
      <c r="L218" s="170"/>
      <c r="M218" s="161"/>
      <c r="N218" s="170"/>
      <c r="O218" s="161"/>
    </row>
    <row r="219" spans="1:17" s="171" customFormat="1" ht="12.75" x14ac:dyDescent="0.2">
      <c r="A219" s="579"/>
      <c r="B219" s="580">
        <v>2006</v>
      </c>
      <c r="C219" s="581"/>
      <c r="D219" s="580">
        <v>2007</v>
      </c>
      <c r="E219" s="581"/>
      <c r="F219" s="580">
        <v>2008</v>
      </c>
      <c r="G219" s="581"/>
      <c r="H219" s="580">
        <v>2009</v>
      </c>
      <c r="I219" s="581"/>
      <c r="J219" s="580">
        <v>2010</v>
      </c>
      <c r="K219" s="581"/>
      <c r="L219" s="582">
        <v>2011</v>
      </c>
      <c r="M219" s="583"/>
      <c r="N219" s="583"/>
      <c r="O219" s="584"/>
      <c r="P219" s="580">
        <v>2012</v>
      </c>
      <c r="Q219" s="581"/>
    </row>
    <row r="220" spans="1:17" s="171" customFormat="1" ht="12.75" x14ac:dyDescent="0.2">
      <c r="A220" s="579"/>
      <c r="B220" s="510"/>
      <c r="C220" s="512"/>
      <c r="D220" s="510"/>
      <c r="E220" s="512"/>
      <c r="F220" s="510"/>
      <c r="G220" s="512"/>
      <c r="H220" s="510"/>
      <c r="I220" s="512"/>
      <c r="J220" s="510"/>
      <c r="K220" s="512"/>
      <c r="L220" s="582" t="s">
        <v>0</v>
      </c>
      <c r="M220" s="584"/>
      <c r="N220" s="583" t="s">
        <v>9</v>
      </c>
      <c r="O220" s="584"/>
      <c r="P220" s="510"/>
      <c r="Q220" s="512"/>
    </row>
    <row r="221" spans="1:17" s="171" customFormat="1" ht="12.75" x14ac:dyDescent="0.2">
      <c r="A221" s="579"/>
      <c r="B221" s="172" t="s">
        <v>34</v>
      </c>
      <c r="C221" s="172" t="s">
        <v>35</v>
      </c>
      <c r="D221" s="172" t="s">
        <v>34</v>
      </c>
      <c r="E221" s="172" t="s">
        <v>35</v>
      </c>
      <c r="F221" s="172" t="s">
        <v>34</v>
      </c>
      <c r="G221" s="172" t="s">
        <v>35</v>
      </c>
      <c r="H221" s="172" t="s">
        <v>34</v>
      </c>
      <c r="I221" s="172" t="s">
        <v>35</v>
      </c>
      <c r="J221" s="172" t="s">
        <v>34</v>
      </c>
      <c r="K221" s="172" t="s">
        <v>35</v>
      </c>
      <c r="L221" s="172" t="s">
        <v>34</v>
      </c>
      <c r="M221" s="172" t="s">
        <v>35</v>
      </c>
      <c r="N221" s="172" t="s">
        <v>34</v>
      </c>
      <c r="O221" s="172" t="s">
        <v>35</v>
      </c>
      <c r="P221" s="172" t="s">
        <v>34</v>
      </c>
      <c r="Q221" s="172" t="s">
        <v>35</v>
      </c>
    </row>
    <row r="222" spans="1:17" s="171" customFormat="1" ht="25.5" x14ac:dyDescent="0.2">
      <c r="A222" s="173" t="s">
        <v>153</v>
      </c>
      <c r="B222" s="174"/>
      <c r="C222" s="174"/>
      <c r="D222" s="174"/>
      <c r="E222" s="174"/>
      <c r="F222" s="174"/>
      <c r="G222" s="174"/>
      <c r="H222" s="174"/>
      <c r="I222" s="174"/>
      <c r="J222" s="174"/>
      <c r="K222" s="174"/>
      <c r="L222" s="174"/>
      <c r="M222" s="174"/>
      <c r="N222" s="174"/>
      <c r="O222" s="174"/>
      <c r="P222" s="174"/>
      <c r="Q222" s="175"/>
    </row>
    <row r="223" spans="1:17" s="171" customFormat="1" ht="12.75" x14ac:dyDescent="0.2">
      <c r="A223" s="78" t="s">
        <v>154</v>
      </c>
    </row>
    <row r="224" spans="1:17" x14ac:dyDescent="0.2">
      <c r="A224" s="15"/>
      <c r="B224" s="170"/>
      <c r="C224" s="161"/>
      <c r="D224" s="170"/>
      <c r="E224" s="161"/>
      <c r="F224" s="170"/>
      <c r="G224" s="161"/>
      <c r="H224" s="170"/>
      <c r="I224" s="161"/>
      <c r="J224" s="170"/>
      <c r="K224" s="161"/>
      <c r="L224" s="170"/>
      <c r="M224" s="161"/>
      <c r="N224" s="170"/>
      <c r="O224" s="161"/>
    </row>
    <row r="225" spans="1:17" x14ac:dyDescent="0.2">
      <c r="A225" s="78" t="s">
        <v>79</v>
      </c>
    </row>
    <row r="226" spans="1:17" x14ac:dyDescent="0.2">
      <c r="A226" s="585" t="s">
        <v>155</v>
      </c>
      <c r="B226" s="586"/>
      <c r="C226" s="586"/>
      <c r="D226" s="586"/>
      <c r="E226" s="586"/>
      <c r="F226" s="586"/>
      <c r="G226" s="586"/>
      <c r="H226" s="586"/>
      <c r="I226" s="586"/>
      <c r="J226" s="586"/>
      <c r="K226" s="586"/>
      <c r="L226" s="586"/>
      <c r="M226" s="586"/>
      <c r="N226" s="586"/>
      <c r="O226" s="586"/>
      <c r="P226" s="586"/>
      <c r="Q226" s="587"/>
    </row>
    <row r="227" spans="1:17" x14ac:dyDescent="0.2">
      <c r="A227" s="588" t="s">
        <v>66</v>
      </c>
      <c r="B227" s="590">
        <v>2006</v>
      </c>
      <c r="C227" s="591"/>
      <c r="D227" s="590">
        <v>2007</v>
      </c>
      <c r="E227" s="591"/>
      <c r="F227" s="590">
        <v>2008</v>
      </c>
      <c r="G227" s="592"/>
      <c r="H227" s="590">
        <v>2009</v>
      </c>
      <c r="I227" s="592"/>
      <c r="J227" s="590">
        <v>2010</v>
      </c>
      <c r="K227" s="592"/>
      <c r="L227" s="593">
        <v>2011</v>
      </c>
      <c r="M227" s="594"/>
      <c r="N227" s="594"/>
      <c r="O227" s="595"/>
      <c r="P227" s="590">
        <v>2012</v>
      </c>
      <c r="Q227" s="592"/>
    </row>
    <row r="228" spans="1:17" x14ac:dyDescent="0.2">
      <c r="A228" s="589"/>
      <c r="B228" s="510"/>
      <c r="C228" s="512"/>
      <c r="D228" s="510"/>
      <c r="E228" s="512"/>
      <c r="F228" s="510"/>
      <c r="G228" s="512"/>
      <c r="H228" s="510"/>
      <c r="I228" s="512"/>
      <c r="J228" s="510"/>
      <c r="K228" s="512"/>
      <c r="L228" s="593" t="s">
        <v>0</v>
      </c>
      <c r="M228" s="595"/>
      <c r="N228" s="593" t="s">
        <v>156</v>
      </c>
      <c r="O228" s="595"/>
      <c r="P228" s="510"/>
      <c r="Q228" s="512"/>
    </row>
    <row r="229" spans="1:17" ht="15" x14ac:dyDescent="0.25">
      <c r="A229" s="589"/>
      <c r="B229" s="176" t="s">
        <v>157</v>
      </c>
      <c r="C229" s="176" t="s">
        <v>158</v>
      </c>
      <c r="D229" s="176" t="s">
        <v>157</v>
      </c>
      <c r="E229" s="176" t="s">
        <v>158</v>
      </c>
      <c r="F229" s="176" t="s">
        <v>157</v>
      </c>
      <c r="G229" s="176" t="s">
        <v>158</v>
      </c>
      <c r="H229" s="176" t="s">
        <v>157</v>
      </c>
      <c r="I229" s="176" t="s">
        <v>158</v>
      </c>
      <c r="J229" s="176" t="s">
        <v>157</v>
      </c>
      <c r="K229" s="176" t="s">
        <v>158</v>
      </c>
      <c r="L229" s="176" t="s">
        <v>157</v>
      </c>
      <c r="M229" s="176" t="s">
        <v>158</v>
      </c>
      <c r="N229" s="176" t="s">
        <v>157</v>
      </c>
      <c r="O229" s="176" t="s">
        <v>158</v>
      </c>
      <c r="P229" s="176" t="s">
        <v>157</v>
      </c>
      <c r="Q229" s="176" t="s">
        <v>158</v>
      </c>
    </row>
    <row r="230" spans="1:17" x14ac:dyDescent="0.2">
      <c r="A230" s="6" t="s">
        <v>159</v>
      </c>
      <c r="B230" s="125"/>
      <c r="C230" s="125"/>
      <c r="D230" s="125"/>
      <c r="E230" s="125"/>
      <c r="F230" s="125"/>
      <c r="G230" s="125"/>
      <c r="H230" s="125"/>
      <c r="I230" s="125"/>
      <c r="J230" s="125"/>
      <c r="K230" s="125"/>
      <c r="L230" s="125"/>
      <c r="M230" s="125"/>
      <c r="N230" s="125"/>
      <c r="O230" s="125"/>
      <c r="P230" s="125"/>
      <c r="Q230" s="177"/>
    </row>
    <row r="231" spans="1:17" x14ac:dyDescent="0.2">
      <c r="A231" s="38" t="s">
        <v>160</v>
      </c>
      <c r="B231" s="85"/>
      <c r="C231" s="85"/>
      <c r="D231" s="85"/>
      <c r="E231" s="85"/>
      <c r="F231" s="85"/>
      <c r="G231" s="85"/>
      <c r="H231" s="85"/>
      <c r="I231" s="85"/>
      <c r="J231" s="85"/>
      <c r="K231" s="85"/>
      <c r="L231" s="85"/>
      <c r="M231" s="85"/>
      <c r="N231" s="85"/>
      <c r="O231" s="85"/>
      <c r="P231" s="85"/>
      <c r="Q231" s="178"/>
    </row>
    <row r="232" spans="1:17" x14ac:dyDescent="0.2">
      <c r="A232" s="38" t="s">
        <v>161</v>
      </c>
      <c r="B232" s="85"/>
      <c r="C232" s="85"/>
      <c r="D232" s="85"/>
      <c r="E232" s="85"/>
      <c r="F232" s="85"/>
      <c r="G232" s="85"/>
      <c r="H232" s="85"/>
      <c r="I232" s="85"/>
      <c r="J232" s="85"/>
      <c r="K232" s="85"/>
      <c r="L232" s="85"/>
      <c r="M232" s="85"/>
      <c r="N232" s="85"/>
      <c r="O232" s="85"/>
      <c r="P232" s="85"/>
      <c r="Q232" s="178"/>
    </row>
    <row r="233" spans="1:17" x14ac:dyDescent="0.2">
      <c r="A233" s="10" t="s">
        <v>162</v>
      </c>
      <c r="B233" s="179">
        <f>SUM(B230:B232)</f>
        <v>0</v>
      </c>
      <c r="C233" s="179">
        <f t="shared" ref="C233:Q233" si="38">SUM(C230:C232)</f>
        <v>0</v>
      </c>
      <c r="D233" s="179">
        <f t="shared" si="38"/>
        <v>0</v>
      </c>
      <c r="E233" s="179">
        <f t="shared" si="38"/>
        <v>0</v>
      </c>
      <c r="F233" s="179">
        <f t="shared" si="38"/>
        <v>0</v>
      </c>
      <c r="G233" s="179">
        <f t="shared" si="38"/>
        <v>0</v>
      </c>
      <c r="H233" s="179">
        <f t="shared" si="38"/>
        <v>0</v>
      </c>
      <c r="I233" s="179">
        <f t="shared" si="38"/>
        <v>0</v>
      </c>
      <c r="J233" s="179">
        <f t="shared" si="38"/>
        <v>0</v>
      </c>
      <c r="K233" s="179">
        <f t="shared" si="38"/>
        <v>0</v>
      </c>
      <c r="L233" s="179">
        <f>SUM(L230:L232)</f>
        <v>0</v>
      </c>
      <c r="M233" s="179">
        <f>SUM(M230:M232)</f>
        <v>0</v>
      </c>
      <c r="N233" s="179">
        <f t="shared" si="38"/>
        <v>0</v>
      </c>
      <c r="O233" s="179">
        <f t="shared" si="38"/>
        <v>0</v>
      </c>
      <c r="P233" s="179">
        <f t="shared" si="38"/>
        <v>0</v>
      </c>
      <c r="Q233" s="179">
        <f t="shared" si="38"/>
        <v>0</v>
      </c>
    </row>
    <row r="234" spans="1:17" x14ac:dyDescent="0.2">
      <c r="A234" s="78" t="s">
        <v>18</v>
      </c>
    </row>
    <row r="235" spans="1:17" x14ac:dyDescent="0.2">
      <c r="A235" s="78"/>
    </row>
    <row r="236" spans="1:17" x14ac:dyDescent="0.2">
      <c r="A236" s="596" t="s">
        <v>66</v>
      </c>
      <c r="B236" s="597">
        <v>2009</v>
      </c>
      <c r="C236" s="598"/>
      <c r="D236" s="597">
        <v>2010</v>
      </c>
      <c r="E236" s="598"/>
      <c r="F236" s="599">
        <v>2011</v>
      </c>
      <c r="G236" s="600"/>
      <c r="H236" s="600"/>
      <c r="I236" s="601"/>
      <c r="J236" s="597">
        <v>2012</v>
      </c>
      <c r="K236" s="598"/>
    </row>
    <row r="237" spans="1:17" x14ac:dyDescent="0.2">
      <c r="A237" s="596"/>
      <c r="B237" s="510"/>
      <c r="C237" s="512"/>
      <c r="D237" s="510"/>
      <c r="E237" s="512"/>
      <c r="F237" s="599" t="s">
        <v>0</v>
      </c>
      <c r="G237" s="601"/>
      <c r="H237" s="599" t="s">
        <v>9</v>
      </c>
      <c r="I237" s="601"/>
      <c r="J237" s="510"/>
      <c r="K237" s="512"/>
    </row>
    <row r="238" spans="1:17" ht="15" x14ac:dyDescent="0.25">
      <c r="A238" s="596"/>
      <c r="B238" s="180" t="s">
        <v>163</v>
      </c>
      <c r="C238" s="180" t="s">
        <v>68</v>
      </c>
      <c r="D238" s="180" t="s">
        <v>163</v>
      </c>
      <c r="E238" s="180" t="s">
        <v>68</v>
      </c>
      <c r="F238" s="180" t="s">
        <v>163</v>
      </c>
      <c r="G238" s="180" t="s">
        <v>68</v>
      </c>
      <c r="H238" s="180" t="s">
        <v>163</v>
      </c>
      <c r="I238" s="180" t="s">
        <v>68</v>
      </c>
      <c r="J238" s="180" t="s">
        <v>163</v>
      </c>
      <c r="K238" s="180" t="s">
        <v>68</v>
      </c>
    </row>
    <row r="239" spans="1:17" x14ac:dyDescent="0.2">
      <c r="A239" s="181" t="s">
        <v>164</v>
      </c>
      <c r="B239" s="101"/>
      <c r="C239" s="101">
        <f>IFERROR(B239*100/U47,0)</f>
        <v>0</v>
      </c>
      <c r="D239" s="101"/>
      <c r="E239" s="101"/>
      <c r="F239" s="101"/>
      <c r="G239" s="101"/>
      <c r="H239" s="101"/>
      <c r="I239" s="101"/>
      <c r="J239" s="101"/>
      <c r="K239" s="182"/>
    </row>
    <row r="240" spans="1:17" x14ac:dyDescent="0.2">
      <c r="A240" s="183" t="s">
        <v>165</v>
      </c>
      <c r="B240" s="106"/>
      <c r="C240" s="106">
        <f>IFERROR(B240*100/M79,0)</f>
        <v>0</v>
      </c>
      <c r="D240" s="106"/>
      <c r="E240" s="106"/>
      <c r="F240" s="106"/>
      <c r="G240" s="106"/>
      <c r="H240" s="106"/>
      <c r="I240" s="106"/>
      <c r="J240" s="106"/>
      <c r="K240" s="184"/>
    </row>
    <row r="241" spans="1:19" x14ac:dyDescent="0.2">
      <c r="A241" s="185" t="s">
        <v>166</v>
      </c>
      <c r="B241" s="119"/>
      <c r="C241" s="119"/>
      <c r="D241" s="119"/>
      <c r="E241" s="119"/>
      <c r="F241" s="119"/>
      <c r="G241" s="119"/>
      <c r="H241" s="119"/>
      <c r="I241" s="119"/>
      <c r="J241" s="119"/>
      <c r="K241" s="186"/>
    </row>
    <row r="242" spans="1:19" x14ac:dyDescent="0.2">
      <c r="A242" s="18"/>
      <c r="B242" s="140"/>
      <c r="C242" s="140"/>
      <c r="D242" s="140"/>
      <c r="E242" s="140"/>
      <c r="F242" s="140"/>
      <c r="G242" s="140"/>
      <c r="H242" s="140"/>
      <c r="I242" s="140"/>
    </row>
    <row r="243" spans="1:19" x14ac:dyDescent="0.2">
      <c r="J243" s="172" t="s">
        <v>167</v>
      </c>
      <c r="K243" s="172" t="s">
        <v>168</v>
      </c>
    </row>
    <row r="244" spans="1:19" x14ac:dyDescent="0.2">
      <c r="A244" s="602" t="s">
        <v>169</v>
      </c>
      <c r="B244" s="603"/>
      <c r="C244" s="603"/>
      <c r="D244" s="603"/>
      <c r="E244" s="603"/>
      <c r="F244" s="603"/>
      <c r="G244" s="603"/>
      <c r="H244" s="603"/>
      <c r="I244" s="603"/>
      <c r="J244" s="187"/>
      <c r="K244" s="188"/>
    </row>
    <row r="245" spans="1:19" x14ac:dyDescent="0.2">
      <c r="A245" s="604" t="s">
        <v>170</v>
      </c>
      <c r="B245" s="605"/>
      <c r="C245" s="605"/>
      <c r="D245" s="605"/>
      <c r="E245" s="605"/>
      <c r="F245" s="605"/>
      <c r="G245" s="605"/>
      <c r="H245" s="605"/>
      <c r="I245" s="605"/>
      <c r="J245" s="189"/>
      <c r="K245" s="190"/>
    </row>
    <row r="247" spans="1:19" x14ac:dyDescent="0.2">
      <c r="A247" s="191"/>
      <c r="B247" s="606">
        <v>2006</v>
      </c>
      <c r="C247" s="606">
        <v>2007</v>
      </c>
      <c r="D247" s="606">
        <v>2008</v>
      </c>
      <c r="E247" s="592">
        <v>2009</v>
      </c>
      <c r="F247" s="606">
        <v>2010</v>
      </c>
      <c r="G247" s="593">
        <v>2011</v>
      </c>
      <c r="H247" s="595"/>
      <c r="I247" s="606">
        <v>2012</v>
      </c>
    </row>
    <row r="248" spans="1:19" x14ac:dyDescent="0.2">
      <c r="A248" s="191"/>
      <c r="B248" s="607"/>
      <c r="C248" s="607"/>
      <c r="D248" s="607"/>
      <c r="E248" s="512"/>
      <c r="F248" s="607"/>
      <c r="G248" s="45" t="s">
        <v>0</v>
      </c>
      <c r="H248" s="45" t="s">
        <v>9</v>
      </c>
      <c r="I248" s="607"/>
    </row>
    <row r="249" spans="1:19" x14ac:dyDescent="0.2">
      <c r="A249" s="192" t="s">
        <v>171</v>
      </c>
      <c r="B249" s="193"/>
      <c r="C249" s="193"/>
      <c r="D249" s="193"/>
      <c r="E249" s="193"/>
      <c r="F249" s="193"/>
      <c r="G249" s="193"/>
      <c r="H249" s="193"/>
      <c r="I249" s="194"/>
    </row>
    <row r="250" spans="1:19" x14ac:dyDescent="0.2">
      <c r="A250"/>
    </row>
    <row r="251" spans="1:19" x14ac:dyDescent="0.2">
      <c r="A251" s="608" t="s">
        <v>172</v>
      </c>
      <c r="B251" s="608"/>
      <c r="C251" s="608"/>
      <c r="D251" s="608"/>
      <c r="E251" s="608"/>
      <c r="F251" s="608"/>
      <c r="G251" s="608"/>
      <c r="H251" s="608"/>
      <c r="I251" s="608"/>
      <c r="J251" s="608"/>
      <c r="K251" s="608"/>
      <c r="L251" s="608"/>
      <c r="M251" s="608"/>
      <c r="N251" s="608"/>
      <c r="O251" s="608"/>
      <c r="P251" s="608"/>
      <c r="Q251" s="608"/>
      <c r="R251" s="608"/>
      <c r="S251" s="608"/>
    </row>
    <row r="252" spans="1:19" x14ac:dyDescent="0.2">
      <c r="A252" s="451" t="s">
        <v>173</v>
      </c>
      <c r="B252" s="609">
        <v>2006</v>
      </c>
      <c r="C252" s="609"/>
      <c r="D252" s="609"/>
      <c r="E252" s="609"/>
      <c r="F252" s="609"/>
      <c r="G252" s="609"/>
      <c r="H252" s="609">
        <v>2007</v>
      </c>
      <c r="I252" s="609"/>
      <c r="J252" s="609"/>
      <c r="K252" s="609"/>
      <c r="L252" s="609"/>
      <c r="M252" s="609"/>
      <c r="N252" s="609">
        <v>2008</v>
      </c>
      <c r="O252" s="609"/>
      <c r="P252" s="609"/>
      <c r="Q252" s="609"/>
      <c r="R252" s="609"/>
      <c r="S252" s="609"/>
    </row>
    <row r="253" spans="1:19" ht="49.5" x14ac:dyDescent="0.2">
      <c r="A253" s="563"/>
      <c r="B253" s="195" t="s">
        <v>174</v>
      </c>
      <c r="C253" s="195" t="s">
        <v>175</v>
      </c>
      <c r="D253" s="195" t="s">
        <v>176</v>
      </c>
      <c r="E253" s="196" t="s">
        <v>177</v>
      </c>
      <c r="F253" s="195" t="s">
        <v>178</v>
      </c>
      <c r="G253" s="195" t="s">
        <v>179</v>
      </c>
      <c r="H253" s="195" t="s">
        <v>174</v>
      </c>
      <c r="I253" s="195" t="s">
        <v>175</v>
      </c>
      <c r="J253" s="195" t="s">
        <v>176</v>
      </c>
      <c r="K253" s="196" t="s">
        <v>180</v>
      </c>
      <c r="L253" s="195" t="s">
        <v>181</v>
      </c>
      <c r="M253" s="195" t="s">
        <v>182</v>
      </c>
      <c r="N253" s="195" t="s">
        <v>174</v>
      </c>
      <c r="O253" s="195" t="s">
        <v>175</v>
      </c>
      <c r="P253" s="195" t="s">
        <v>176</v>
      </c>
      <c r="Q253" s="196" t="s">
        <v>180</v>
      </c>
      <c r="R253" s="195" t="s">
        <v>183</v>
      </c>
      <c r="S253" s="195" t="s">
        <v>184</v>
      </c>
    </row>
    <row r="254" spans="1:19" x14ac:dyDescent="0.2">
      <c r="A254" s="452"/>
      <c r="B254" s="197" t="s">
        <v>185</v>
      </c>
      <c r="C254" s="197" t="s">
        <v>186</v>
      </c>
      <c r="D254" s="197" t="s">
        <v>187</v>
      </c>
      <c r="E254" s="197"/>
      <c r="F254" s="198"/>
      <c r="G254" s="197"/>
      <c r="H254" s="197" t="s">
        <v>188</v>
      </c>
      <c r="I254" s="197" t="s">
        <v>189</v>
      </c>
      <c r="J254" s="197" t="s">
        <v>190</v>
      </c>
      <c r="K254" s="197"/>
      <c r="L254" s="197"/>
      <c r="M254" s="197"/>
      <c r="N254" s="197" t="s">
        <v>191</v>
      </c>
      <c r="O254" s="197" t="s">
        <v>192</v>
      </c>
      <c r="P254" s="197" t="s">
        <v>193</v>
      </c>
      <c r="Q254" s="197"/>
      <c r="R254" s="197"/>
      <c r="S254" s="197"/>
    </row>
    <row r="255" spans="1:19" x14ac:dyDescent="0.2">
      <c r="A255" s="6" t="s">
        <v>194</v>
      </c>
      <c r="B255" s="125"/>
      <c r="C255" s="125"/>
      <c r="D255" s="125"/>
      <c r="E255" s="125"/>
      <c r="F255" s="144" t="str">
        <f t="shared" ref="F255:F260" si="39">IF(C255=0,"",C255/B255)</f>
        <v/>
      </c>
      <c r="G255" s="144" t="str">
        <f t="shared" ref="G255:G260" si="40">IF(D255=0,"",D255/B255)</f>
        <v/>
      </c>
      <c r="H255" s="125"/>
      <c r="I255" s="125"/>
      <c r="J255" s="125"/>
      <c r="K255" s="125"/>
      <c r="L255" s="144" t="str">
        <f t="shared" ref="L255:L260" si="41">IF(I255=0,"",I255/H255)</f>
        <v/>
      </c>
      <c r="M255" s="144" t="str">
        <f t="shared" ref="M255:M260" si="42">IF(J255=0,"",J255/H255)</f>
        <v/>
      </c>
      <c r="N255" s="125"/>
      <c r="O255" s="125"/>
      <c r="P255" s="125"/>
      <c r="Q255" s="125"/>
      <c r="R255" s="144" t="str">
        <f t="shared" ref="R255:R260" si="43">IF(O255=0,"",O255/N255)</f>
        <v/>
      </c>
      <c r="S255" s="147" t="str">
        <f t="shared" ref="S255:S260" si="44">IF(P255=0,"",P255/N255)</f>
        <v/>
      </c>
    </row>
    <row r="256" spans="1:19" x14ac:dyDescent="0.2">
      <c r="A256" s="38" t="s">
        <v>195</v>
      </c>
      <c r="B256" s="85"/>
      <c r="C256" s="85"/>
      <c r="D256" s="85"/>
      <c r="E256" s="85"/>
      <c r="F256" s="86" t="str">
        <f t="shared" si="39"/>
        <v/>
      </c>
      <c r="G256" s="86" t="str">
        <f t="shared" si="40"/>
        <v/>
      </c>
      <c r="H256" s="85"/>
      <c r="I256" s="85"/>
      <c r="J256" s="85"/>
      <c r="K256" s="85"/>
      <c r="L256" s="86" t="str">
        <f t="shared" si="41"/>
        <v/>
      </c>
      <c r="M256" s="86" t="str">
        <f t="shared" si="42"/>
        <v/>
      </c>
      <c r="N256" s="85"/>
      <c r="O256" s="85"/>
      <c r="P256" s="85"/>
      <c r="Q256" s="85"/>
      <c r="R256" s="86" t="str">
        <f t="shared" si="43"/>
        <v/>
      </c>
      <c r="S256" s="89" t="str">
        <f t="shared" si="44"/>
        <v/>
      </c>
    </row>
    <row r="257" spans="1:25" x14ac:dyDescent="0.2">
      <c r="A257" s="38" t="s">
        <v>196</v>
      </c>
      <c r="B257" s="85"/>
      <c r="C257" s="85"/>
      <c r="D257" s="85"/>
      <c r="E257" s="85"/>
      <c r="F257" s="86" t="str">
        <f t="shared" si="39"/>
        <v/>
      </c>
      <c r="G257" s="86" t="str">
        <f t="shared" si="40"/>
        <v/>
      </c>
      <c r="H257" s="85"/>
      <c r="I257" s="85"/>
      <c r="J257" s="85"/>
      <c r="K257" s="85"/>
      <c r="L257" s="86" t="str">
        <f t="shared" si="41"/>
        <v/>
      </c>
      <c r="M257" s="86" t="str">
        <f t="shared" si="42"/>
        <v/>
      </c>
      <c r="N257" s="85"/>
      <c r="O257" s="85"/>
      <c r="P257" s="85"/>
      <c r="Q257" s="85"/>
      <c r="R257" s="86" t="str">
        <f t="shared" si="43"/>
        <v/>
      </c>
      <c r="S257" s="89" t="str">
        <f t="shared" si="44"/>
        <v/>
      </c>
    </row>
    <row r="258" spans="1:25" x14ac:dyDescent="0.2">
      <c r="A258" s="38" t="s">
        <v>197</v>
      </c>
      <c r="B258" s="85"/>
      <c r="C258" s="85"/>
      <c r="D258" s="85"/>
      <c r="E258" s="85"/>
      <c r="F258" s="86" t="str">
        <f t="shared" si="39"/>
        <v/>
      </c>
      <c r="G258" s="86" t="str">
        <f t="shared" si="40"/>
        <v/>
      </c>
      <c r="H258" s="85"/>
      <c r="I258" s="85"/>
      <c r="J258" s="85"/>
      <c r="K258" s="85"/>
      <c r="L258" s="86" t="str">
        <f t="shared" si="41"/>
        <v/>
      </c>
      <c r="M258" s="86" t="str">
        <f t="shared" si="42"/>
        <v/>
      </c>
      <c r="N258" s="85"/>
      <c r="O258" s="85"/>
      <c r="P258" s="85"/>
      <c r="Q258" s="85"/>
      <c r="R258" s="86" t="str">
        <f t="shared" si="43"/>
        <v/>
      </c>
      <c r="S258" s="89" t="str">
        <f t="shared" si="44"/>
        <v/>
      </c>
    </row>
    <row r="259" spans="1:25" x14ac:dyDescent="0.2">
      <c r="A259" s="38" t="s">
        <v>198</v>
      </c>
      <c r="B259" s="85"/>
      <c r="C259" s="85"/>
      <c r="D259" s="85"/>
      <c r="E259" s="85"/>
      <c r="F259" s="86" t="str">
        <f t="shared" si="39"/>
        <v/>
      </c>
      <c r="G259" s="86" t="str">
        <f t="shared" si="40"/>
        <v/>
      </c>
      <c r="H259" s="85"/>
      <c r="I259" s="85"/>
      <c r="J259" s="85"/>
      <c r="K259" s="85"/>
      <c r="L259" s="86" t="str">
        <f t="shared" si="41"/>
        <v/>
      </c>
      <c r="M259" s="86" t="str">
        <f t="shared" si="42"/>
        <v/>
      </c>
      <c r="N259" s="85"/>
      <c r="O259" s="85"/>
      <c r="P259" s="85"/>
      <c r="Q259" s="85"/>
      <c r="R259" s="86" t="str">
        <f t="shared" si="43"/>
        <v/>
      </c>
      <c r="S259" s="89" t="str">
        <f t="shared" si="44"/>
        <v/>
      </c>
    </row>
    <row r="260" spans="1:25" x14ac:dyDescent="0.2">
      <c r="A260" s="10" t="s">
        <v>199</v>
      </c>
      <c r="B260" s="96"/>
      <c r="C260" s="96"/>
      <c r="D260" s="96"/>
      <c r="E260" s="96"/>
      <c r="F260" s="97" t="str">
        <f t="shared" si="39"/>
        <v/>
      </c>
      <c r="G260" s="97" t="str">
        <f t="shared" si="40"/>
        <v/>
      </c>
      <c r="H260" s="96"/>
      <c r="I260" s="96"/>
      <c r="J260" s="96"/>
      <c r="K260" s="96"/>
      <c r="L260" s="97" t="str">
        <f t="shared" si="41"/>
        <v/>
      </c>
      <c r="M260" s="97" t="str">
        <f t="shared" si="42"/>
        <v/>
      </c>
      <c r="N260" s="96"/>
      <c r="O260" s="96"/>
      <c r="P260" s="96"/>
      <c r="Q260" s="96"/>
      <c r="R260" s="97" t="str">
        <f t="shared" si="43"/>
        <v/>
      </c>
      <c r="S260" s="99" t="str">
        <f t="shared" si="44"/>
        <v/>
      </c>
    </row>
    <row r="261" spans="1:25" x14ac:dyDescent="0.2">
      <c r="A261" s="78" t="s">
        <v>18</v>
      </c>
    </row>
    <row r="262" spans="1:25" x14ac:dyDescent="0.2">
      <c r="A262" s="451" t="s">
        <v>173</v>
      </c>
      <c r="B262" s="564">
        <v>2009</v>
      </c>
      <c r="C262" s="610"/>
      <c r="D262" s="610"/>
      <c r="E262" s="610"/>
      <c r="F262" s="610"/>
      <c r="G262" s="565"/>
      <c r="H262" s="564">
        <v>2010</v>
      </c>
      <c r="I262" s="610"/>
      <c r="J262" s="610"/>
      <c r="K262" s="610"/>
      <c r="L262" s="610"/>
      <c r="M262" s="565"/>
      <c r="N262" s="572">
        <v>2011</v>
      </c>
      <c r="O262" s="573"/>
      <c r="P262" s="573"/>
      <c r="Q262" s="573"/>
      <c r="R262" s="573"/>
      <c r="S262" s="573"/>
      <c r="T262" s="573"/>
      <c r="U262" s="573"/>
      <c r="V262" s="573"/>
      <c r="W262" s="573"/>
      <c r="X262" s="573"/>
      <c r="Y262" s="574"/>
    </row>
    <row r="263" spans="1:25" x14ac:dyDescent="0.2">
      <c r="A263" s="563"/>
      <c r="B263" s="510"/>
      <c r="C263" s="511"/>
      <c r="D263" s="511"/>
      <c r="E263" s="511"/>
      <c r="F263" s="511"/>
      <c r="G263" s="512"/>
      <c r="H263" s="510"/>
      <c r="I263" s="511"/>
      <c r="J263" s="511"/>
      <c r="K263" s="511"/>
      <c r="L263" s="511"/>
      <c r="M263" s="512"/>
      <c r="N263" s="572" t="s">
        <v>0</v>
      </c>
      <c r="O263" s="573"/>
      <c r="P263" s="573"/>
      <c r="Q263" s="573"/>
      <c r="R263" s="573"/>
      <c r="S263" s="574"/>
      <c r="T263" s="572" t="s">
        <v>9</v>
      </c>
      <c r="U263" s="573"/>
      <c r="V263" s="573"/>
      <c r="W263" s="573"/>
      <c r="X263" s="573"/>
      <c r="Y263" s="574"/>
    </row>
    <row r="264" spans="1:25" ht="49.5" x14ac:dyDescent="0.2">
      <c r="A264" s="563"/>
      <c r="B264" s="195" t="s">
        <v>174</v>
      </c>
      <c r="C264" s="195" t="s">
        <v>175</v>
      </c>
      <c r="D264" s="195" t="s">
        <v>176</v>
      </c>
      <c r="E264" s="196" t="s">
        <v>177</v>
      </c>
      <c r="F264" s="195" t="s">
        <v>178</v>
      </c>
      <c r="G264" s="195" t="s">
        <v>179</v>
      </c>
      <c r="H264" s="195" t="s">
        <v>174</v>
      </c>
      <c r="I264" s="195" t="s">
        <v>175</v>
      </c>
      <c r="J264" s="195" t="s">
        <v>176</v>
      </c>
      <c r="K264" s="196" t="s">
        <v>180</v>
      </c>
      <c r="L264" s="195" t="s">
        <v>181</v>
      </c>
      <c r="M264" s="195" t="s">
        <v>182</v>
      </c>
      <c r="N264" s="195" t="s">
        <v>174</v>
      </c>
      <c r="O264" s="195" t="s">
        <v>175</v>
      </c>
      <c r="P264" s="195" t="s">
        <v>176</v>
      </c>
      <c r="Q264" s="196" t="s">
        <v>180</v>
      </c>
      <c r="R264" s="195" t="s">
        <v>200</v>
      </c>
      <c r="S264" s="195" t="s">
        <v>201</v>
      </c>
      <c r="T264" s="195" t="s">
        <v>174</v>
      </c>
      <c r="U264" s="195" t="s">
        <v>175</v>
      </c>
      <c r="V264" s="195" t="s">
        <v>176</v>
      </c>
      <c r="W264" s="196" t="s">
        <v>180</v>
      </c>
      <c r="X264" s="195" t="s">
        <v>200</v>
      </c>
      <c r="Y264" s="195" t="s">
        <v>201</v>
      </c>
    </row>
    <row r="265" spans="1:25" x14ac:dyDescent="0.2">
      <c r="A265" s="452"/>
      <c r="B265" s="198" t="s">
        <v>185</v>
      </c>
      <c r="C265" s="198" t="s">
        <v>186</v>
      </c>
      <c r="D265" s="198" t="s">
        <v>187</v>
      </c>
      <c r="E265" s="198"/>
      <c r="F265" s="198"/>
      <c r="G265" s="198"/>
      <c r="H265" s="198" t="s">
        <v>188</v>
      </c>
      <c r="I265" s="198" t="s">
        <v>189</v>
      </c>
      <c r="J265" s="198" t="s">
        <v>190</v>
      </c>
      <c r="K265" s="198"/>
      <c r="L265" s="198"/>
      <c r="M265" s="198"/>
      <c r="N265" s="198" t="s">
        <v>191</v>
      </c>
      <c r="O265" s="198" t="s">
        <v>202</v>
      </c>
      <c r="P265" s="198" t="s">
        <v>203</v>
      </c>
      <c r="Q265" s="198"/>
      <c r="R265" s="198"/>
      <c r="S265" s="198"/>
      <c r="T265" s="198" t="s">
        <v>191</v>
      </c>
      <c r="U265" s="198" t="s">
        <v>202</v>
      </c>
      <c r="V265" s="198" t="s">
        <v>203</v>
      </c>
      <c r="W265" s="198"/>
      <c r="X265" s="198"/>
      <c r="Y265" s="198"/>
    </row>
    <row r="266" spans="1:25" x14ac:dyDescent="0.2">
      <c r="A266" s="6" t="s">
        <v>194</v>
      </c>
      <c r="B266" s="125"/>
      <c r="C266" s="125"/>
      <c r="D266" s="125"/>
      <c r="E266" s="125"/>
      <c r="F266" s="144" t="str">
        <f t="shared" ref="F266:F271" si="45">IF(C266=0,"",C266/B266)</f>
        <v/>
      </c>
      <c r="G266" s="144" t="str">
        <f t="shared" ref="G266:G271" si="46">IF(D266=0,"",D266/B266)</f>
        <v/>
      </c>
      <c r="H266" s="125"/>
      <c r="I266" s="125"/>
      <c r="J266" s="125"/>
      <c r="K266" s="125"/>
      <c r="L266" s="144" t="str">
        <f t="shared" ref="L266:L271" si="47">IF(I266=0,"",I266/H266)</f>
        <v/>
      </c>
      <c r="M266" s="144" t="str">
        <f t="shared" ref="M266:M271" si="48">IF(J266=0,"",J266/H266)</f>
        <v/>
      </c>
      <c r="N266" s="146"/>
      <c r="O266" s="146"/>
      <c r="P266" s="146"/>
      <c r="Q266" s="146"/>
      <c r="R266" s="144" t="str">
        <f t="shared" ref="R266:R271" si="49">IF(O266=0,"",O266/N266)</f>
        <v/>
      </c>
      <c r="S266" s="144" t="str">
        <f t="shared" ref="S266:S271" si="50">IF(P266=0,"",P266/N266)</f>
        <v/>
      </c>
      <c r="T266" s="125"/>
      <c r="U266" s="125"/>
      <c r="V266" s="125"/>
      <c r="W266" s="125"/>
      <c r="X266" s="144" t="str">
        <f t="shared" ref="X266:X271" si="51">IF(U266=0,"",U266/T266)</f>
        <v/>
      </c>
      <c r="Y266" s="144" t="str">
        <f t="shared" ref="Y266:Y271" si="52">IF(V266=0,"",V266/T266)</f>
        <v/>
      </c>
    </row>
    <row r="267" spans="1:25" x14ac:dyDescent="0.2">
      <c r="A267" s="38" t="s">
        <v>195</v>
      </c>
      <c r="B267" s="85"/>
      <c r="C267" s="85"/>
      <c r="D267" s="85"/>
      <c r="E267" s="85"/>
      <c r="F267" s="86" t="str">
        <f t="shared" si="45"/>
        <v/>
      </c>
      <c r="G267" s="86" t="str">
        <f t="shared" si="46"/>
        <v/>
      </c>
      <c r="H267" s="85"/>
      <c r="I267" s="85"/>
      <c r="J267" s="85"/>
      <c r="K267" s="85"/>
      <c r="L267" s="86" t="str">
        <f t="shared" si="47"/>
        <v/>
      </c>
      <c r="M267" s="86" t="str">
        <f t="shared" si="48"/>
        <v/>
      </c>
      <c r="N267" s="90"/>
      <c r="O267" s="90"/>
      <c r="P267" s="90"/>
      <c r="Q267" s="90"/>
      <c r="R267" s="86" t="str">
        <f t="shared" si="49"/>
        <v/>
      </c>
      <c r="S267" s="86" t="str">
        <f t="shared" si="50"/>
        <v/>
      </c>
      <c r="T267" s="85"/>
      <c r="U267" s="85"/>
      <c r="V267" s="85"/>
      <c r="W267" s="85"/>
      <c r="X267" s="86" t="str">
        <f t="shared" si="51"/>
        <v/>
      </c>
      <c r="Y267" s="86" t="str">
        <f t="shared" si="52"/>
        <v/>
      </c>
    </row>
    <row r="268" spans="1:25" x14ac:dyDescent="0.2">
      <c r="A268" s="38" t="s">
        <v>196</v>
      </c>
      <c r="B268" s="85"/>
      <c r="C268" s="85"/>
      <c r="D268" s="85"/>
      <c r="E268" s="85"/>
      <c r="F268" s="86" t="str">
        <f t="shared" si="45"/>
        <v/>
      </c>
      <c r="G268" s="86" t="str">
        <f t="shared" si="46"/>
        <v/>
      </c>
      <c r="H268" s="85"/>
      <c r="I268" s="85"/>
      <c r="J268" s="85"/>
      <c r="K268" s="85"/>
      <c r="L268" s="86" t="str">
        <f t="shared" si="47"/>
        <v/>
      </c>
      <c r="M268" s="86" t="str">
        <f t="shared" si="48"/>
        <v/>
      </c>
      <c r="N268" s="90"/>
      <c r="O268" s="90"/>
      <c r="P268" s="90"/>
      <c r="Q268" s="90"/>
      <c r="R268" s="86" t="str">
        <f t="shared" si="49"/>
        <v/>
      </c>
      <c r="S268" s="86" t="str">
        <f t="shared" si="50"/>
        <v/>
      </c>
      <c r="T268" s="85"/>
      <c r="U268" s="85"/>
      <c r="V268" s="85"/>
      <c r="W268" s="85"/>
      <c r="X268" s="86" t="str">
        <f t="shared" si="51"/>
        <v/>
      </c>
      <c r="Y268" s="86" t="str">
        <f t="shared" si="52"/>
        <v/>
      </c>
    </row>
    <row r="269" spans="1:25" x14ac:dyDescent="0.2">
      <c r="A269" s="38" t="s">
        <v>197</v>
      </c>
      <c r="B269" s="85"/>
      <c r="C269" s="85"/>
      <c r="D269" s="85"/>
      <c r="E269" s="85"/>
      <c r="F269" s="86" t="str">
        <f t="shared" si="45"/>
        <v/>
      </c>
      <c r="G269" s="86" t="str">
        <f t="shared" si="46"/>
        <v/>
      </c>
      <c r="H269" s="85"/>
      <c r="I269" s="85"/>
      <c r="J269" s="85"/>
      <c r="K269" s="85"/>
      <c r="L269" s="86" t="str">
        <f t="shared" si="47"/>
        <v/>
      </c>
      <c r="M269" s="86" t="str">
        <f t="shared" si="48"/>
        <v/>
      </c>
      <c r="N269" s="90"/>
      <c r="O269" s="90"/>
      <c r="P269" s="90"/>
      <c r="Q269" s="90"/>
      <c r="R269" s="86" t="str">
        <f t="shared" si="49"/>
        <v/>
      </c>
      <c r="S269" s="86" t="str">
        <f t="shared" si="50"/>
        <v/>
      </c>
      <c r="T269" s="85"/>
      <c r="U269" s="85"/>
      <c r="V269" s="85"/>
      <c r="W269" s="85"/>
      <c r="X269" s="86" t="str">
        <f t="shared" si="51"/>
        <v/>
      </c>
      <c r="Y269" s="86" t="str">
        <f t="shared" si="52"/>
        <v/>
      </c>
    </row>
    <row r="270" spans="1:25" x14ac:dyDescent="0.2">
      <c r="A270" s="38" t="s">
        <v>198</v>
      </c>
      <c r="B270" s="85"/>
      <c r="C270" s="85"/>
      <c r="D270" s="85"/>
      <c r="E270" s="85"/>
      <c r="F270" s="86" t="str">
        <f t="shared" si="45"/>
        <v/>
      </c>
      <c r="G270" s="86" t="str">
        <f t="shared" si="46"/>
        <v/>
      </c>
      <c r="H270" s="85"/>
      <c r="I270" s="85"/>
      <c r="J270" s="85"/>
      <c r="K270" s="85"/>
      <c r="L270" s="86" t="str">
        <f t="shared" si="47"/>
        <v/>
      </c>
      <c r="M270" s="86" t="str">
        <f t="shared" si="48"/>
        <v/>
      </c>
      <c r="N270" s="90"/>
      <c r="O270" s="90"/>
      <c r="P270" s="90"/>
      <c r="Q270" s="90"/>
      <c r="R270" s="86" t="str">
        <f t="shared" si="49"/>
        <v/>
      </c>
      <c r="S270" s="86" t="str">
        <f t="shared" si="50"/>
        <v/>
      </c>
      <c r="T270" s="85"/>
      <c r="U270" s="85"/>
      <c r="V270" s="85"/>
      <c r="W270" s="85"/>
      <c r="X270" s="86" t="str">
        <f t="shared" si="51"/>
        <v/>
      </c>
      <c r="Y270" s="86" t="str">
        <f t="shared" si="52"/>
        <v/>
      </c>
    </row>
    <row r="271" spans="1:25" x14ac:dyDescent="0.2">
      <c r="A271" s="10" t="s">
        <v>199</v>
      </c>
      <c r="B271" s="96"/>
      <c r="C271" s="96"/>
      <c r="D271" s="96"/>
      <c r="E271" s="96"/>
      <c r="F271" s="97" t="str">
        <f t="shared" si="45"/>
        <v/>
      </c>
      <c r="G271" s="97" t="str">
        <f t="shared" si="46"/>
        <v/>
      </c>
      <c r="H271" s="96"/>
      <c r="I271" s="96"/>
      <c r="J271" s="96"/>
      <c r="K271" s="96"/>
      <c r="L271" s="97" t="str">
        <f t="shared" si="47"/>
        <v/>
      </c>
      <c r="M271" s="97" t="str">
        <f t="shared" si="48"/>
        <v/>
      </c>
      <c r="N271" s="98"/>
      <c r="O271" s="98"/>
      <c r="P271" s="98"/>
      <c r="Q271" s="98"/>
      <c r="R271" s="86" t="str">
        <f t="shared" si="49"/>
        <v/>
      </c>
      <c r="S271" s="86" t="str">
        <f t="shared" si="50"/>
        <v/>
      </c>
      <c r="T271" s="96"/>
      <c r="U271" s="96"/>
      <c r="V271" s="96"/>
      <c r="W271" s="96"/>
      <c r="X271" s="86" t="str">
        <f t="shared" si="51"/>
        <v/>
      </c>
      <c r="Y271" s="86" t="str">
        <f t="shared" si="52"/>
        <v/>
      </c>
    </row>
    <row r="272" spans="1:25" x14ac:dyDescent="0.2">
      <c r="A272" s="78" t="s">
        <v>18</v>
      </c>
    </row>
    <row r="273" spans="1:11" x14ac:dyDescent="0.2">
      <c r="A273" s="451" t="s">
        <v>173</v>
      </c>
      <c r="B273" s="609">
        <v>2012</v>
      </c>
      <c r="C273" s="609"/>
      <c r="D273" s="609"/>
      <c r="E273" s="609"/>
      <c r="F273" s="609"/>
      <c r="G273" s="609"/>
    </row>
    <row r="274" spans="1:11" ht="45.75" x14ac:dyDescent="0.2">
      <c r="A274" s="563"/>
      <c r="B274" s="195" t="s">
        <v>174</v>
      </c>
      <c r="C274" s="195" t="s">
        <v>175</v>
      </c>
      <c r="D274" s="195" t="s">
        <v>176</v>
      </c>
      <c r="E274" s="196" t="s">
        <v>180</v>
      </c>
      <c r="F274" s="195" t="s">
        <v>204</v>
      </c>
      <c r="G274" s="195" t="s">
        <v>205</v>
      </c>
    </row>
    <row r="275" spans="1:11" x14ac:dyDescent="0.2">
      <c r="A275" s="452"/>
      <c r="B275" s="198" t="s">
        <v>206</v>
      </c>
      <c r="C275" s="198" t="s">
        <v>207</v>
      </c>
      <c r="D275" s="198" t="s">
        <v>208</v>
      </c>
      <c r="E275" s="198"/>
      <c r="F275" s="198"/>
      <c r="G275" s="198"/>
    </row>
    <row r="276" spans="1:11" x14ac:dyDescent="0.2">
      <c r="A276" s="6" t="s">
        <v>194</v>
      </c>
      <c r="B276" s="125"/>
      <c r="C276" s="125"/>
      <c r="D276" s="125"/>
      <c r="E276" s="125"/>
      <c r="F276" s="144" t="str">
        <f t="shared" ref="F276:F281" si="53">IF(C276=0,"",C276/B276)</f>
        <v/>
      </c>
      <c r="G276" s="147" t="str">
        <f t="shared" ref="G276:G281" si="54">IF(D276=0,"",D276/B276)</f>
        <v/>
      </c>
    </row>
    <row r="277" spans="1:11" x14ac:dyDescent="0.2">
      <c r="A277" s="38" t="s">
        <v>195</v>
      </c>
      <c r="B277" s="85"/>
      <c r="C277" s="85"/>
      <c r="D277" s="85"/>
      <c r="E277" s="85"/>
      <c r="F277" s="86" t="str">
        <f t="shared" si="53"/>
        <v/>
      </c>
      <c r="G277" s="89" t="str">
        <f t="shared" si="54"/>
        <v/>
      </c>
    </row>
    <row r="278" spans="1:11" x14ac:dyDescent="0.2">
      <c r="A278" s="38" t="s">
        <v>196</v>
      </c>
      <c r="B278" s="85"/>
      <c r="C278" s="85"/>
      <c r="D278" s="85"/>
      <c r="E278" s="85"/>
      <c r="F278" s="86" t="str">
        <f t="shared" si="53"/>
        <v/>
      </c>
      <c r="G278" s="89" t="str">
        <f t="shared" si="54"/>
        <v/>
      </c>
    </row>
    <row r="279" spans="1:11" x14ac:dyDescent="0.2">
      <c r="A279" s="38" t="s">
        <v>197</v>
      </c>
      <c r="B279" s="85"/>
      <c r="C279" s="85"/>
      <c r="D279" s="85"/>
      <c r="E279" s="85"/>
      <c r="F279" s="86" t="str">
        <f t="shared" si="53"/>
        <v/>
      </c>
      <c r="G279" s="89" t="str">
        <f t="shared" si="54"/>
        <v/>
      </c>
    </row>
    <row r="280" spans="1:11" x14ac:dyDescent="0.2">
      <c r="A280" s="38" t="s">
        <v>198</v>
      </c>
      <c r="B280" s="85"/>
      <c r="C280" s="85"/>
      <c r="D280" s="85"/>
      <c r="E280" s="85"/>
      <c r="F280" s="86" t="str">
        <f t="shared" si="53"/>
        <v/>
      </c>
      <c r="G280" s="89" t="str">
        <f t="shared" si="54"/>
        <v/>
      </c>
    </row>
    <row r="281" spans="1:11" x14ac:dyDescent="0.2">
      <c r="A281" s="10" t="s">
        <v>199</v>
      </c>
      <c r="B281" s="96"/>
      <c r="C281" s="96"/>
      <c r="D281" s="96"/>
      <c r="E281" s="96"/>
      <c r="F281" s="97" t="str">
        <f t="shared" si="53"/>
        <v/>
      </c>
      <c r="G281" s="99" t="str">
        <f t="shared" si="54"/>
        <v/>
      </c>
    </row>
    <row r="282" spans="1:11" x14ac:dyDescent="0.2">
      <c r="A282" s="78" t="s">
        <v>18</v>
      </c>
    </row>
    <row r="283" spans="1:11" x14ac:dyDescent="0.2">
      <c r="A283" s="78"/>
    </row>
    <row r="284" spans="1:11" x14ac:dyDescent="0.2">
      <c r="A284" s="451" t="s">
        <v>66</v>
      </c>
      <c r="B284" s="611">
        <v>2009</v>
      </c>
      <c r="C284" s="612"/>
      <c r="D284" s="611">
        <v>2010</v>
      </c>
      <c r="E284" s="612"/>
      <c r="F284" s="462">
        <v>2011</v>
      </c>
      <c r="G284" s="463"/>
      <c r="H284" s="463"/>
      <c r="I284" s="464"/>
      <c r="J284" s="611">
        <v>2012</v>
      </c>
      <c r="K284" s="612"/>
    </row>
    <row r="285" spans="1:11" x14ac:dyDescent="0.2">
      <c r="A285" s="563"/>
      <c r="B285" s="510"/>
      <c r="C285" s="512"/>
      <c r="D285" s="510"/>
      <c r="E285" s="512"/>
      <c r="F285" s="462" t="s">
        <v>0</v>
      </c>
      <c r="G285" s="464"/>
      <c r="H285" s="462" t="s">
        <v>9</v>
      </c>
      <c r="I285" s="464"/>
      <c r="J285" s="510"/>
      <c r="K285" s="512"/>
    </row>
    <row r="286" spans="1:11" x14ac:dyDescent="0.2">
      <c r="A286" s="452"/>
      <c r="B286" s="5" t="s">
        <v>163</v>
      </c>
      <c r="C286" s="5" t="s">
        <v>68</v>
      </c>
      <c r="D286" s="5" t="s">
        <v>163</v>
      </c>
      <c r="E286" s="5" t="s">
        <v>68</v>
      </c>
      <c r="F286" s="5" t="s">
        <v>163</v>
      </c>
      <c r="G286" s="5" t="s">
        <v>68</v>
      </c>
      <c r="H286" s="5" t="s">
        <v>163</v>
      </c>
      <c r="I286" s="5" t="s">
        <v>68</v>
      </c>
      <c r="J286" s="5" t="s">
        <v>163</v>
      </c>
      <c r="K286" s="5" t="s">
        <v>68</v>
      </c>
    </row>
    <row r="287" spans="1:11" x14ac:dyDescent="0.2">
      <c r="A287" s="199" t="s">
        <v>209</v>
      </c>
      <c r="B287" s="200"/>
      <c r="C287" s="200"/>
      <c r="D287" s="200"/>
      <c r="E287" s="200"/>
      <c r="F287" s="200"/>
      <c r="G287" s="200"/>
      <c r="H287" s="200"/>
      <c r="I287" s="200"/>
      <c r="J287" s="200"/>
      <c r="K287" s="201"/>
    </row>
    <row r="288" spans="1:11" x14ac:dyDescent="0.2">
      <c r="A288" s="78"/>
    </row>
    <row r="290" spans="1:17" x14ac:dyDescent="0.2">
      <c r="A290" s="191"/>
      <c r="B290" s="202" t="s">
        <v>167</v>
      </c>
      <c r="C290" s="202" t="s">
        <v>168</v>
      </c>
    </row>
    <row r="291" spans="1:17" x14ac:dyDescent="0.2">
      <c r="A291" s="6" t="s">
        <v>210</v>
      </c>
      <c r="B291" s="203"/>
      <c r="C291" s="204"/>
    </row>
    <row r="292" spans="1:17" ht="25.5" x14ac:dyDescent="0.2">
      <c r="A292" s="10" t="s">
        <v>211</v>
      </c>
      <c r="B292" s="205"/>
      <c r="C292" s="206"/>
    </row>
    <row r="293" spans="1:17" x14ac:dyDescent="0.2">
      <c r="A293" s="15"/>
      <c r="B293" s="207"/>
      <c r="C293" s="207"/>
    </row>
    <row r="294" spans="1:17" x14ac:dyDescent="0.2">
      <c r="A294" s="78" t="s">
        <v>212</v>
      </c>
    </row>
    <row r="295" spans="1:17" x14ac:dyDescent="0.2">
      <c r="A295" s="613" t="s">
        <v>213</v>
      </c>
      <c r="B295" s="614"/>
      <c r="C295" s="614"/>
      <c r="D295" s="614"/>
      <c r="E295" s="614"/>
      <c r="F295" s="614"/>
      <c r="G295" s="614"/>
      <c r="H295" s="614"/>
      <c r="I295" s="614"/>
      <c r="J295" s="614"/>
      <c r="K295" s="614"/>
      <c r="L295" s="614"/>
      <c r="M295" s="614"/>
      <c r="N295" s="614"/>
      <c r="O295" s="614"/>
      <c r="P295" s="614"/>
      <c r="Q295" s="615"/>
    </row>
    <row r="296" spans="1:17" x14ac:dyDescent="0.2">
      <c r="A296" s="564" t="s">
        <v>66</v>
      </c>
      <c r="B296" s="564">
        <v>2006</v>
      </c>
      <c r="C296" s="565"/>
      <c r="D296" s="610">
        <v>2007</v>
      </c>
      <c r="E296" s="610"/>
      <c r="F296" s="564">
        <v>2008</v>
      </c>
      <c r="G296" s="565"/>
      <c r="H296" s="610">
        <v>2009</v>
      </c>
      <c r="I296" s="610"/>
      <c r="J296" s="564">
        <v>2010</v>
      </c>
      <c r="K296" s="565"/>
      <c r="L296" s="572">
        <v>2011</v>
      </c>
      <c r="M296" s="573"/>
      <c r="N296" s="573"/>
      <c r="O296" s="574"/>
      <c r="P296" s="564">
        <v>2012</v>
      </c>
      <c r="Q296" s="565"/>
    </row>
    <row r="297" spans="1:17" x14ac:dyDescent="0.2">
      <c r="A297" s="510"/>
      <c r="B297" s="510"/>
      <c r="C297" s="512"/>
      <c r="D297" s="511"/>
      <c r="E297" s="511"/>
      <c r="F297" s="510"/>
      <c r="G297" s="512"/>
      <c r="H297" s="511"/>
      <c r="I297" s="511"/>
      <c r="J297" s="510"/>
      <c r="K297" s="512"/>
      <c r="L297" s="572" t="s">
        <v>0</v>
      </c>
      <c r="M297" s="574"/>
      <c r="N297" s="572" t="s">
        <v>9</v>
      </c>
      <c r="O297" s="574"/>
      <c r="P297" s="510"/>
      <c r="Q297" s="512"/>
    </row>
    <row r="298" spans="1:17" x14ac:dyDescent="0.2">
      <c r="A298" s="192" t="s">
        <v>214</v>
      </c>
      <c r="B298" s="208"/>
      <c r="C298" s="209" t="str">
        <f>IF(B298=0,"",B298*100/D77)</f>
        <v/>
      </c>
      <c r="D298" s="208"/>
      <c r="E298" s="209" t="str">
        <f>IF(D298=0,"",D298*100/G77)</f>
        <v/>
      </c>
      <c r="F298" s="208"/>
      <c r="G298" s="209" t="str">
        <f>IF(F298=0,"",F298*100/J77)</f>
        <v/>
      </c>
      <c r="H298" s="208"/>
      <c r="I298" s="209" t="str">
        <f>IF(H298=0,"",H298*100/M77)</f>
        <v/>
      </c>
      <c r="J298" s="208"/>
      <c r="K298" s="209" t="str">
        <f>IF(J298=0,"",J298*100/P77)</f>
        <v/>
      </c>
      <c r="L298" s="210"/>
      <c r="M298" s="209" t="str">
        <f>IF(L298=0,"",L298*100/U77)</f>
        <v/>
      </c>
      <c r="N298" s="208"/>
      <c r="O298" s="209" t="str">
        <f>IF(N298=0,"",N298*100/V77)</f>
        <v/>
      </c>
      <c r="P298" s="208"/>
      <c r="Q298" s="211" t="str">
        <f>IF(P298=0,"",P298*100/Y77)</f>
        <v/>
      </c>
    </row>
    <row r="299" spans="1:17" x14ac:dyDescent="0.2">
      <c r="A299"/>
    </row>
    <row r="300" spans="1:17" x14ac:dyDescent="0.2">
      <c r="A300" s="474" t="s">
        <v>215</v>
      </c>
      <c r="B300" s="475"/>
      <c r="C300" s="475"/>
      <c r="D300" s="475"/>
      <c r="E300" s="475"/>
      <c r="F300" s="475"/>
      <c r="G300" s="475"/>
      <c r="H300" s="475"/>
      <c r="I300" s="475"/>
      <c r="J300" s="475"/>
      <c r="K300" s="475"/>
      <c r="L300" s="475"/>
      <c r="M300" s="475"/>
      <c r="N300" s="475"/>
      <c r="O300" s="475"/>
      <c r="P300" s="475"/>
      <c r="Q300" s="476"/>
    </row>
    <row r="301" spans="1:17" x14ac:dyDescent="0.2">
      <c r="A301" s="616" t="s">
        <v>66</v>
      </c>
      <c r="B301" s="619">
        <v>2006</v>
      </c>
      <c r="C301" s="620"/>
      <c r="D301" s="619">
        <v>2007</v>
      </c>
      <c r="E301" s="620"/>
      <c r="F301" s="619">
        <v>2008</v>
      </c>
      <c r="G301" s="620"/>
      <c r="H301" s="619">
        <v>2009</v>
      </c>
      <c r="I301" s="620"/>
      <c r="J301" s="619">
        <v>2010</v>
      </c>
      <c r="K301" s="620"/>
      <c r="L301" s="621">
        <v>2011</v>
      </c>
      <c r="M301" s="622"/>
      <c r="N301" s="622"/>
      <c r="O301" s="623"/>
      <c r="P301" s="619">
        <v>2012</v>
      </c>
      <c r="Q301" s="620"/>
    </row>
    <row r="302" spans="1:17" x14ac:dyDescent="0.2">
      <c r="A302" s="617"/>
      <c r="B302" s="510"/>
      <c r="C302" s="512"/>
      <c r="D302" s="510"/>
      <c r="E302" s="512"/>
      <c r="F302" s="510"/>
      <c r="G302" s="512"/>
      <c r="H302" s="510"/>
      <c r="I302" s="512"/>
      <c r="J302" s="510"/>
      <c r="K302" s="512"/>
      <c r="L302" s="621" t="s">
        <v>0</v>
      </c>
      <c r="M302" s="623"/>
      <c r="N302" s="621" t="s">
        <v>9</v>
      </c>
      <c r="O302" s="623"/>
      <c r="P302" s="510"/>
      <c r="Q302" s="512"/>
    </row>
    <row r="303" spans="1:17" x14ac:dyDescent="0.2">
      <c r="A303" s="618"/>
      <c r="B303" s="212" t="s">
        <v>216</v>
      </c>
      <c r="C303" s="212" t="s">
        <v>68</v>
      </c>
      <c r="D303" s="212" t="s">
        <v>216</v>
      </c>
      <c r="E303" s="212" t="s">
        <v>68</v>
      </c>
      <c r="F303" s="212" t="s">
        <v>216</v>
      </c>
      <c r="G303" s="212" t="s">
        <v>68</v>
      </c>
      <c r="H303" s="212" t="s">
        <v>216</v>
      </c>
      <c r="I303" s="212" t="s">
        <v>68</v>
      </c>
      <c r="J303" s="212" t="s">
        <v>216</v>
      </c>
      <c r="K303" s="212" t="s">
        <v>68</v>
      </c>
      <c r="L303" s="212" t="s">
        <v>216</v>
      </c>
      <c r="M303" s="212" t="s">
        <v>68</v>
      </c>
      <c r="N303" s="212" t="s">
        <v>216</v>
      </c>
      <c r="O303" s="212" t="s">
        <v>68</v>
      </c>
      <c r="P303" s="212" t="s">
        <v>216</v>
      </c>
      <c r="Q303" s="212" t="s">
        <v>68</v>
      </c>
    </row>
    <row r="304" spans="1:17" ht="25.5" x14ac:dyDescent="0.2">
      <c r="A304" s="6" t="s">
        <v>217</v>
      </c>
      <c r="B304" s="125"/>
      <c r="C304" s="145"/>
      <c r="D304" s="125"/>
      <c r="E304" s="145"/>
      <c r="F304" s="125"/>
      <c r="G304" s="145"/>
      <c r="H304" s="125"/>
      <c r="I304" s="145"/>
      <c r="J304" s="125"/>
      <c r="K304" s="145"/>
      <c r="L304" s="145"/>
      <c r="M304" s="145"/>
      <c r="N304" s="125"/>
      <c r="O304" s="145"/>
      <c r="P304" s="125"/>
      <c r="Q304" s="213"/>
    </row>
    <row r="305" spans="1:17" x14ac:dyDescent="0.2">
      <c r="A305" s="38" t="s">
        <v>218</v>
      </c>
      <c r="B305" s="85"/>
      <c r="C305" s="153"/>
      <c r="D305" s="85"/>
      <c r="E305" s="153"/>
      <c r="F305" s="85"/>
      <c r="G305" s="153"/>
      <c r="H305" s="85"/>
      <c r="I305" s="153"/>
      <c r="J305" s="85"/>
      <c r="K305" s="153"/>
      <c r="L305" s="153"/>
      <c r="M305" s="153"/>
      <c r="N305" s="85"/>
      <c r="O305" s="153"/>
      <c r="P305" s="85"/>
      <c r="Q305" s="214"/>
    </row>
    <row r="306" spans="1:17" x14ac:dyDescent="0.2">
      <c r="A306" s="38" t="s">
        <v>219</v>
      </c>
      <c r="B306" s="85"/>
      <c r="C306" s="153"/>
      <c r="D306" s="85"/>
      <c r="E306" s="153"/>
      <c r="F306" s="85"/>
      <c r="G306" s="153"/>
      <c r="H306" s="85"/>
      <c r="I306" s="153"/>
      <c r="J306" s="85"/>
      <c r="K306" s="153"/>
      <c r="L306" s="153"/>
      <c r="M306" s="153"/>
      <c r="N306" s="85"/>
      <c r="O306" s="153"/>
      <c r="P306" s="85"/>
      <c r="Q306" s="214"/>
    </row>
    <row r="307" spans="1:17" ht="25.5" x14ac:dyDescent="0.2">
      <c r="A307" s="56" t="s">
        <v>400</v>
      </c>
      <c r="B307" s="106"/>
      <c r="C307" s="106"/>
      <c r="D307" s="106"/>
      <c r="E307" s="106"/>
      <c r="F307" s="106"/>
      <c r="G307" s="106"/>
      <c r="H307" s="106"/>
      <c r="I307" s="106"/>
      <c r="J307" s="106"/>
      <c r="K307" s="106"/>
      <c r="L307" s="106"/>
      <c r="M307" s="106"/>
      <c r="N307" s="106"/>
      <c r="O307" s="106"/>
      <c r="P307" s="106"/>
      <c r="Q307" s="184"/>
    </row>
    <row r="308" spans="1:17" ht="25.5" x14ac:dyDescent="0.2">
      <c r="A308" s="56" t="s">
        <v>220</v>
      </c>
      <c r="B308" s="106"/>
      <c r="C308" s="106"/>
      <c r="D308" s="106"/>
      <c r="E308" s="106"/>
      <c r="F308" s="106"/>
      <c r="G308" s="106"/>
      <c r="H308" s="106"/>
      <c r="I308" s="106"/>
      <c r="J308" s="106"/>
      <c r="K308" s="106"/>
      <c r="L308" s="106"/>
      <c r="M308" s="106"/>
      <c r="N308" s="106"/>
      <c r="O308" s="106"/>
      <c r="P308" s="106"/>
      <c r="Q308" s="184"/>
    </row>
    <row r="309" spans="1:17" ht="25.5" x14ac:dyDescent="0.2">
      <c r="A309" s="66" t="s">
        <v>221</v>
      </c>
      <c r="B309" s="119"/>
      <c r="C309" s="119"/>
      <c r="D309" s="119"/>
      <c r="E309" s="119"/>
      <c r="F309" s="119"/>
      <c r="G309" s="119"/>
      <c r="H309" s="119"/>
      <c r="I309" s="119"/>
      <c r="J309" s="119"/>
      <c r="K309" s="119"/>
      <c r="L309" s="119"/>
      <c r="M309" s="119"/>
      <c r="N309" s="119"/>
      <c r="O309" s="119"/>
      <c r="P309" s="119"/>
      <c r="Q309" s="186"/>
    </row>
    <row r="310" spans="1:17" x14ac:dyDescent="0.2">
      <c r="A310" s="15"/>
      <c r="B310" s="140"/>
      <c r="C310" s="140"/>
      <c r="D310" s="140"/>
      <c r="E310" s="140"/>
      <c r="F310" s="140"/>
      <c r="G310" s="140"/>
      <c r="H310" s="140"/>
      <c r="I310" s="140"/>
      <c r="J310" s="140"/>
      <c r="K310" s="140"/>
      <c r="L310" s="140"/>
      <c r="M310" s="140"/>
      <c r="N310" s="140"/>
      <c r="O310" s="140"/>
    </row>
    <row r="312" spans="1:17" x14ac:dyDescent="0.2">
      <c r="B312" s="215" t="s">
        <v>34</v>
      </c>
      <c r="C312" s="215" t="s">
        <v>35</v>
      </c>
    </row>
    <row r="313" spans="1:17" x14ac:dyDescent="0.2">
      <c r="A313" s="216" t="s">
        <v>222</v>
      </c>
      <c r="B313" s="200"/>
      <c r="C313" s="201"/>
    </row>
    <row r="315" spans="1:17" x14ac:dyDescent="0.2">
      <c r="A315" s="217"/>
      <c r="B315" s="212" t="s">
        <v>34</v>
      </c>
      <c r="C315" s="212" t="s">
        <v>35</v>
      </c>
    </row>
    <row r="316" spans="1:17" ht="25.5" x14ac:dyDescent="0.2">
      <c r="A316" s="192" t="s">
        <v>223</v>
      </c>
      <c r="B316" s="218"/>
      <c r="C316" s="219"/>
    </row>
    <row r="317" spans="1:17" x14ac:dyDescent="0.2">
      <c r="A317" s="15"/>
      <c r="B317" s="220"/>
      <c r="C317" s="220"/>
    </row>
    <row r="318" spans="1:17" x14ac:dyDescent="0.2">
      <c r="B318" s="221" t="s">
        <v>34</v>
      </c>
      <c r="C318" s="221" t="s">
        <v>35</v>
      </c>
      <c r="L318" s="215" t="s">
        <v>224</v>
      </c>
      <c r="M318" s="222"/>
    </row>
    <row r="319" spans="1:17" x14ac:dyDescent="0.2">
      <c r="A319" s="192" t="s">
        <v>225</v>
      </c>
      <c r="B319" s="218"/>
      <c r="C319" s="219"/>
      <c r="F319" s="632" t="s">
        <v>226</v>
      </c>
      <c r="G319" s="633"/>
      <c r="H319" s="633"/>
      <c r="I319" s="633"/>
      <c r="J319" s="633"/>
      <c r="K319" s="634"/>
      <c r="L319" s="223"/>
      <c r="M319" s="224"/>
    </row>
    <row r="320" spans="1:17" x14ac:dyDescent="0.2">
      <c r="A320" s="15"/>
      <c r="B320" s="220"/>
      <c r="C320" s="220"/>
    </row>
    <row r="321" spans="1:22" x14ac:dyDescent="0.2">
      <c r="A321" s="15"/>
      <c r="B321" s="220"/>
      <c r="C321" s="220"/>
    </row>
    <row r="322" spans="1:22" x14ac:dyDescent="0.2">
      <c r="A322" s="15"/>
      <c r="B322" s="220"/>
      <c r="C322" s="220"/>
    </row>
    <row r="323" spans="1:22" x14ac:dyDescent="0.2">
      <c r="A323" s="225" t="s">
        <v>215</v>
      </c>
      <c r="B323" s="467" t="s">
        <v>227</v>
      </c>
      <c r="C323" s="467"/>
      <c r="D323" s="467"/>
      <c r="E323" s="467"/>
      <c r="F323" s="635" t="s">
        <v>228</v>
      </c>
      <c r="G323" s="636"/>
      <c r="H323" s="635" t="s">
        <v>229</v>
      </c>
      <c r="I323" s="636"/>
    </row>
    <row r="324" spans="1:22" x14ac:dyDescent="0.2">
      <c r="A324" s="226" t="s">
        <v>66</v>
      </c>
      <c r="B324" s="467"/>
      <c r="C324" s="467"/>
      <c r="D324" s="467"/>
      <c r="E324" s="467"/>
      <c r="F324" s="637"/>
      <c r="G324" s="638"/>
      <c r="H324" s="637"/>
      <c r="I324" s="638"/>
    </row>
    <row r="325" spans="1:22" x14ac:dyDescent="0.2">
      <c r="A325" s="226" t="s">
        <v>230</v>
      </c>
      <c r="B325" s="467"/>
      <c r="C325" s="467"/>
      <c r="D325" s="467"/>
      <c r="E325" s="467"/>
      <c r="F325" s="639"/>
      <c r="G325" s="640"/>
      <c r="H325" s="639"/>
      <c r="I325" s="640"/>
    </row>
    <row r="326" spans="1:22" x14ac:dyDescent="0.2">
      <c r="A326" s="6"/>
      <c r="B326" s="624"/>
      <c r="C326" s="625"/>
      <c r="D326" s="625"/>
      <c r="E326" s="625"/>
      <c r="F326" s="626"/>
      <c r="G326" s="626"/>
      <c r="H326" s="626"/>
      <c r="I326" s="627"/>
    </row>
    <row r="327" spans="1:22" x14ac:dyDescent="0.2">
      <c r="A327" s="38"/>
      <c r="B327" s="628"/>
      <c r="C327" s="629"/>
      <c r="D327" s="629"/>
      <c r="E327" s="629"/>
      <c r="F327" s="630"/>
      <c r="G327" s="630"/>
      <c r="H327" s="630"/>
      <c r="I327" s="631"/>
    </row>
    <row r="328" spans="1:22" x14ac:dyDescent="0.2">
      <c r="A328" s="38"/>
      <c r="B328" s="628"/>
      <c r="C328" s="629"/>
      <c r="D328" s="629"/>
      <c r="E328" s="629"/>
      <c r="F328" s="630"/>
      <c r="G328" s="630"/>
      <c r="H328" s="630"/>
      <c r="I328" s="631"/>
    </row>
    <row r="329" spans="1:22" x14ac:dyDescent="0.2">
      <c r="A329" s="38"/>
      <c r="B329" s="628"/>
      <c r="C329" s="629"/>
      <c r="D329" s="629"/>
      <c r="E329" s="629"/>
      <c r="F329" s="630"/>
      <c r="G329" s="630"/>
      <c r="H329" s="630"/>
      <c r="I329" s="631"/>
    </row>
    <row r="330" spans="1:22" x14ac:dyDescent="0.2">
      <c r="A330" s="38"/>
      <c r="B330" s="628"/>
      <c r="C330" s="629"/>
      <c r="D330" s="629"/>
      <c r="E330" s="629"/>
      <c r="F330" s="630"/>
      <c r="G330" s="630"/>
      <c r="H330" s="630"/>
      <c r="I330" s="631"/>
    </row>
    <row r="331" spans="1:22" x14ac:dyDescent="0.2">
      <c r="A331" s="10"/>
      <c r="B331" s="643"/>
      <c r="C331" s="644"/>
      <c r="D331" s="644"/>
      <c r="E331" s="644"/>
      <c r="F331" s="645"/>
      <c r="G331" s="645"/>
      <c r="H331" s="645"/>
      <c r="I331" s="646"/>
    </row>
    <row r="332" spans="1:22" x14ac:dyDescent="0.2">
      <c r="A332" s="641" t="s">
        <v>231</v>
      </c>
      <c r="B332" s="641"/>
      <c r="C332" s="641"/>
      <c r="D332" s="641"/>
      <c r="E332" s="641"/>
      <c r="F332" s="641"/>
      <c r="G332" s="641"/>
      <c r="H332" s="641"/>
      <c r="I332" s="641"/>
      <c r="J332" s="641"/>
      <c r="K332" s="641"/>
      <c r="L332" s="641"/>
      <c r="M332" s="641"/>
      <c r="N332" s="641"/>
      <c r="O332" s="641"/>
      <c r="P332" s="641"/>
      <c r="Q332" s="641"/>
      <c r="R332" s="641"/>
      <c r="S332" s="641"/>
      <c r="T332" s="641"/>
      <c r="U332" s="641"/>
      <c r="V332" s="641"/>
    </row>
    <row r="333" spans="1:22" x14ac:dyDescent="0.2">
      <c r="A333" s="227"/>
      <c r="B333" s="227"/>
      <c r="C333" s="227"/>
      <c r="D333" s="227"/>
      <c r="E333" s="227"/>
      <c r="F333" s="227"/>
      <c r="G333" s="227"/>
      <c r="H333" s="227"/>
      <c r="I333" s="227"/>
      <c r="J333" s="227"/>
      <c r="K333" s="227"/>
      <c r="L333" s="227"/>
      <c r="M333" s="227"/>
      <c r="N333" s="227"/>
      <c r="O333" s="227"/>
      <c r="P333" s="227"/>
      <c r="Q333" s="227"/>
      <c r="R333" s="227"/>
      <c r="S333" s="227"/>
      <c r="T333" s="227"/>
      <c r="U333" s="227"/>
      <c r="V333" s="227"/>
    </row>
    <row r="334" spans="1:22" x14ac:dyDescent="0.2">
      <c r="A334" s="191"/>
      <c r="B334" s="212" t="s">
        <v>34</v>
      </c>
      <c r="C334" s="212" t="s">
        <v>35</v>
      </c>
    </row>
    <row r="335" spans="1:22" x14ac:dyDescent="0.2">
      <c r="A335" s="6" t="s">
        <v>232</v>
      </c>
      <c r="B335" s="187"/>
      <c r="C335" s="188"/>
    </row>
    <row r="336" spans="1:22" x14ac:dyDescent="0.2">
      <c r="A336" s="38" t="s">
        <v>233</v>
      </c>
      <c r="B336" s="228"/>
      <c r="C336" s="229"/>
    </row>
    <row r="337" spans="1:25" x14ac:dyDescent="0.2">
      <c r="A337" s="38" t="s">
        <v>234</v>
      </c>
      <c r="B337" s="228"/>
      <c r="C337" s="229"/>
    </row>
    <row r="338" spans="1:25" ht="25.5" x14ac:dyDescent="0.2">
      <c r="A338" s="56" t="s">
        <v>235</v>
      </c>
      <c r="B338" s="228"/>
      <c r="C338" s="229"/>
    </row>
    <row r="339" spans="1:25" ht="25.5" x14ac:dyDescent="0.2">
      <c r="A339" s="56" t="s">
        <v>236</v>
      </c>
      <c r="B339" s="228"/>
      <c r="C339" s="229"/>
    </row>
    <row r="340" spans="1:25" x14ac:dyDescent="0.2">
      <c r="A340" s="56" t="s">
        <v>237</v>
      </c>
      <c r="B340" s="228"/>
      <c r="C340" s="229"/>
    </row>
    <row r="341" spans="1:25" x14ac:dyDescent="0.2">
      <c r="A341" s="56" t="s">
        <v>238</v>
      </c>
      <c r="B341" s="228"/>
      <c r="C341" s="229"/>
    </row>
    <row r="342" spans="1:25" ht="38.25" x14ac:dyDescent="0.2">
      <c r="A342" s="66" t="s">
        <v>239</v>
      </c>
      <c r="B342" s="189"/>
      <c r="C342" s="190"/>
    </row>
    <row r="343" spans="1:25" x14ac:dyDescent="0.2">
      <c r="A343" s="15"/>
      <c r="B343" s="220"/>
      <c r="C343" s="220"/>
    </row>
    <row r="344" spans="1:25" x14ac:dyDescent="0.2">
      <c r="A344" s="78" t="s">
        <v>240</v>
      </c>
    </row>
    <row r="345" spans="1:25" x14ac:dyDescent="0.2">
      <c r="A345" s="642" t="s">
        <v>241</v>
      </c>
      <c r="B345" s="642"/>
      <c r="C345" s="642"/>
      <c r="D345" s="642"/>
      <c r="E345" s="642"/>
      <c r="F345" s="642"/>
      <c r="G345" s="642"/>
      <c r="H345" s="642"/>
      <c r="I345" s="642"/>
      <c r="J345" s="642"/>
      <c r="K345" s="642"/>
      <c r="L345" s="642"/>
      <c r="M345" s="642"/>
      <c r="N345" s="642"/>
      <c r="O345" s="642"/>
      <c r="P345" s="642"/>
      <c r="Q345" s="642"/>
      <c r="R345" s="642"/>
      <c r="S345" s="642"/>
      <c r="T345" s="642"/>
      <c r="U345" s="642"/>
      <c r="V345" s="642"/>
      <c r="W345" s="642"/>
      <c r="X345" s="642"/>
      <c r="Y345" s="642"/>
    </row>
  </sheetData>
  <mergeCells count="409">
    <mergeCell ref="A332:V332"/>
    <mergeCell ref="A345:Y345"/>
    <mergeCell ref="B330:E330"/>
    <mergeCell ref="F330:G330"/>
    <mergeCell ref="H330:I330"/>
    <mergeCell ref="B331:E331"/>
    <mergeCell ref="F331:G331"/>
    <mergeCell ref="H331:I331"/>
    <mergeCell ref="B328:E328"/>
    <mergeCell ref="F328:G328"/>
    <mergeCell ref="H328:I328"/>
    <mergeCell ref="B329:E329"/>
    <mergeCell ref="F329:G329"/>
    <mergeCell ref="H329:I329"/>
    <mergeCell ref="B326:E326"/>
    <mergeCell ref="F326:G326"/>
    <mergeCell ref="H326:I326"/>
    <mergeCell ref="B327:E327"/>
    <mergeCell ref="F327:G327"/>
    <mergeCell ref="H327:I327"/>
    <mergeCell ref="L302:M302"/>
    <mergeCell ref="N302:O302"/>
    <mergeCell ref="F319:K319"/>
    <mergeCell ref="B323:E325"/>
    <mergeCell ref="F323:G325"/>
    <mergeCell ref="H323:I325"/>
    <mergeCell ref="A300:Q300"/>
    <mergeCell ref="A301:A303"/>
    <mergeCell ref="B301:C302"/>
    <mergeCell ref="D301:E302"/>
    <mergeCell ref="F301:G302"/>
    <mergeCell ref="H301:I302"/>
    <mergeCell ref="J301:K302"/>
    <mergeCell ref="L301:O301"/>
    <mergeCell ref="P301:Q302"/>
    <mergeCell ref="A295:Q295"/>
    <mergeCell ref="A296:A297"/>
    <mergeCell ref="B296:C297"/>
    <mergeCell ref="D296:E297"/>
    <mergeCell ref="F296:G297"/>
    <mergeCell ref="H296:I297"/>
    <mergeCell ref="J296:K297"/>
    <mergeCell ref="L296:O296"/>
    <mergeCell ref="P296:Q297"/>
    <mergeCell ref="L297:M297"/>
    <mergeCell ref="N297:O297"/>
    <mergeCell ref="A262:A265"/>
    <mergeCell ref="B262:G263"/>
    <mergeCell ref="H262:M263"/>
    <mergeCell ref="N262:Y262"/>
    <mergeCell ref="N263:S263"/>
    <mergeCell ref="T263:Y263"/>
    <mergeCell ref="A273:A275"/>
    <mergeCell ref="B273:G273"/>
    <mergeCell ref="A284:A286"/>
    <mergeCell ref="B284:C285"/>
    <mergeCell ref="D284:E285"/>
    <mergeCell ref="F284:I284"/>
    <mergeCell ref="J284:K285"/>
    <mergeCell ref="F285:G285"/>
    <mergeCell ref="H285:I285"/>
    <mergeCell ref="B247:B248"/>
    <mergeCell ref="C247:C248"/>
    <mergeCell ref="D247:D248"/>
    <mergeCell ref="E247:E248"/>
    <mergeCell ref="F247:F248"/>
    <mergeCell ref="G247:H247"/>
    <mergeCell ref="I247:I248"/>
    <mergeCell ref="A251:S251"/>
    <mergeCell ref="A252:A254"/>
    <mergeCell ref="B252:G252"/>
    <mergeCell ref="H252:M252"/>
    <mergeCell ref="N252:S252"/>
    <mergeCell ref="A236:A238"/>
    <mergeCell ref="B236:C237"/>
    <mergeCell ref="D236:E237"/>
    <mergeCell ref="F236:I236"/>
    <mergeCell ref="J236:K237"/>
    <mergeCell ref="F237:G237"/>
    <mergeCell ref="H237:I237"/>
    <mergeCell ref="A244:I244"/>
    <mergeCell ref="A245:I245"/>
    <mergeCell ref="A226:Q226"/>
    <mergeCell ref="A227:A229"/>
    <mergeCell ref="B227:C228"/>
    <mergeCell ref="D227:E228"/>
    <mergeCell ref="F227:G228"/>
    <mergeCell ref="H227:I228"/>
    <mergeCell ref="J227:K228"/>
    <mergeCell ref="L227:O227"/>
    <mergeCell ref="P227:Q228"/>
    <mergeCell ref="L228:M228"/>
    <mergeCell ref="N228:O228"/>
    <mergeCell ref="B214:C214"/>
    <mergeCell ref="D214:E214"/>
    <mergeCell ref="F214:G214"/>
    <mergeCell ref="H214:I214"/>
    <mergeCell ref="J214:K214"/>
    <mergeCell ref="L214:M214"/>
    <mergeCell ref="N214:O214"/>
    <mergeCell ref="P214:Q214"/>
    <mergeCell ref="A219:A221"/>
    <mergeCell ref="B219:C220"/>
    <mergeCell ref="D219:E220"/>
    <mergeCell ref="F219:G220"/>
    <mergeCell ref="H219:I220"/>
    <mergeCell ref="J219:K220"/>
    <mergeCell ref="L219:O219"/>
    <mergeCell ref="P219:Q220"/>
    <mergeCell ref="L220:M220"/>
    <mergeCell ref="N220:O220"/>
    <mergeCell ref="A211:A213"/>
    <mergeCell ref="B211:C212"/>
    <mergeCell ref="D211:E212"/>
    <mergeCell ref="F211:G212"/>
    <mergeCell ref="H211:I212"/>
    <mergeCell ref="J211:K212"/>
    <mergeCell ref="U193:V193"/>
    <mergeCell ref="X193:Y193"/>
    <mergeCell ref="A206:Y206"/>
    <mergeCell ref="A207:Y207"/>
    <mergeCell ref="A208:Y208"/>
    <mergeCell ref="A210:Q210"/>
    <mergeCell ref="A191:A194"/>
    <mergeCell ref="L211:O211"/>
    <mergeCell ref="P211:Q212"/>
    <mergeCell ref="L212:M212"/>
    <mergeCell ref="N212:O212"/>
    <mergeCell ref="Q191:V191"/>
    <mergeCell ref="W191:Y191"/>
    <mergeCell ref="Q192:S192"/>
    <mergeCell ref="T192:V192"/>
    <mergeCell ref="C193:D193"/>
    <mergeCell ref="F193:G193"/>
    <mergeCell ref="I193:J193"/>
    <mergeCell ref="L193:M193"/>
    <mergeCell ref="O193:P193"/>
    <mergeCell ref="R193:S193"/>
    <mergeCell ref="B191:D191"/>
    <mergeCell ref="E191:G191"/>
    <mergeCell ref="H191:J191"/>
    <mergeCell ref="K191:M191"/>
    <mergeCell ref="N191:P191"/>
    <mergeCell ref="J165:K166"/>
    <mergeCell ref="L165:O165"/>
    <mergeCell ref="P165:Q166"/>
    <mergeCell ref="L166:M166"/>
    <mergeCell ref="N166:O166"/>
    <mergeCell ref="A190:Y190"/>
    <mergeCell ref="L143:M143"/>
    <mergeCell ref="N143:O143"/>
    <mergeCell ref="R158:Z161"/>
    <mergeCell ref="A162:Y162"/>
    <mergeCell ref="A164:Q164"/>
    <mergeCell ref="A165:A167"/>
    <mergeCell ref="B165:C166"/>
    <mergeCell ref="D165:E166"/>
    <mergeCell ref="F165:G166"/>
    <mergeCell ref="H165:I166"/>
    <mergeCell ref="A139:Y139"/>
    <mergeCell ref="A141:Q141"/>
    <mergeCell ref="A142:A144"/>
    <mergeCell ref="B142:C143"/>
    <mergeCell ref="D142:E143"/>
    <mergeCell ref="F142:G143"/>
    <mergeCell ref="H142:I143"/>
    <mergeCell ref="J142:K143"/>
    <mergeCell ref="L142:O142"/>
    <mergeCell ref="P142:Q143"/>
    <mergeCell ref="A138:Y138"/>
    <mergeCell ref="L113:O113"/>
    <mergeCell ref="P113:Q114"/>
    <mergeCell ref="L114:M114"/>
    <mergeCell ref="N114:O114"/>
    <mergeCell ref="A129:Q129"/>
    <mergeCell ref="A130:A132"/>
    <mergeCell ref="B130:C131"/>
    <mergeCell ref="D130:E131"/>
    <mergeCell ref="F130:G131"/>
    <mergeCell ref="H130:I131"/>
    <mergeCell ref="A112:Q112"/>
    <mergeCell ref="A113:A115"/>
    <mergeCell ref="B113:C114"/>
    <mergeCell ref="D113:E114"/>
    <mergeCell ref="F113:G114"/>
    <mergeCell ref="H113:I114"/>
    <mergeCell ref="J113:K114"/>
    <mergeCell ref="J130:K131"/>
    <mergeCell ref="L130:O130"/>
    <mergeCell ref="P130:Q131"/>
    <mergeCell ref="L131:M131"/>
    <mergeCell ref="N131:O131"/>
    <mergeCell ref="A97:A99"/>
    <mergeCell ref="B97:D98"/>
    <mergeCell ref="E97:G98"/>
    <mergeCell ref="H97:J98"/>
    <mergeCell ref="K97:M98"/>
    <mergeCell ref="N97:P98"/>
    <mergeCell ref="Q97:V97"/>
    <mergeCell ref="W97:Y98"/>
    <mergeCell ref="Q98:R98"/>
    <mergeCell ref="S98:T98"/>
    <mergeCell ref="A83:A85"/>
    <mergeCell ref="B83:D84"/>
    <mergeCell ref="E83:G84"/>
    <mergeCell ref="H83:J84"/>
    <mergeCell ref="K83:M84"/>
    <mergeCell ref="N83:P84"/>
    <mergeCell ref="Q83:V83"/>
    <mergeCell ref="W83:Y84"/>
    <mergeCell ref="Q84:R84"/>
    <mergeCell ref="S84:T84"/>
    <mergeCell ref="B63:C63"/>
    <mergeCell ref="D63:D64"/>
    <mergeCell ref="A73:Y73"/>
    <mergeCell ref="A74:A76"/>
    <mergeCell ref="B74:D75"/>
    <mergeCell ref="E74:G75"/>
    <mergeCell ref="H74:J75"/>
    <mergeCell ref="K74:M75"/>
    <mergeCell ref="N74:P75"/>
    <mergeCell ref="Q74:V74"/>
    <mergeCell ref="W74:Y75"/>
    <mergeCell ref="Q75:R75"/>
    <mergeCell ref="S75:T75"/>
    <mergeCell ref="A61:Y61"/>
    <mergeCell ref="M52:M53"/>
    <mergeCell ref="N52:N53"/>
    <mergeCell ref="O52:P52"/>
    <mergeCell ref="Q52:Q53"/>
    <mergeCell ref="R52:R53"/>
    <mergeCell ref="S52:S53"/>
    <mergeCell ref="F52:F53"/>
    <mergeCell ref="G52:H52"/>
    <mergeCell ref="I52:I53"/>
    <mergeCell ref="J52:J53"/>
    <mergeCell ref="K52:K53"/>
    <mergeCell ref="L52:L53"/>
    <mergeCell ref="Y44:Y45"/>
    <mergeCell ref="L44:L45"/>
    <mergeCell ref="M44:M45"/>
    <mergeCell ref="N44:N45"/>
    <mergeCell ref="O44:P44"/>
    <mergeCell ref="Q44:Q45"/>
    <mergeCell ref="R44:R45"/>
    <mergeCell ref="A48:Y48"/>
    <mergeCell ref="A50:A53"/>
    <mergeCell ref="B50:Y50"/>
    <mergeCell ref="B51:I51"/>
    <mergeCell ref="J51:Q51"/>
    <mergeCell ref="R51:Y51"/>
    <mergeCell ref="B52:B53"/>
    <mergeCell ref="C52:C53"/>
    <mergeCell ref="D52:D53"/>
    <mergeCell ref="E52:E53"/>
    <mergeCell ref="T52:T53"/>
    <mergeCell ref="U52:U53"/>
    <mergeCell ref="V52:V53"/>
    <mergeCell ref="W52:X52"/>
    <mergeCell ref="Y52:Y53"/>
    <mergeCell ref="K44:K45"/>
    <mergeCell ref="W37:X37"/>
    <mergeCell ref="Y37:Y38"/>
    <mergeCell ref="A42:Y42"/>
    <mergeCell ref="A43:A44"/>
    <mergeCell ref="B43:I43"/>
    <mergeCell ref="J43:Q43"/>
    <mergeCell ref="R43:Y43"/>
    <mergeCell ref="B44:B45"/>
    <mergeCell ref="C44:C45"/>
    <mergeCell ref="D44:D45"/>
    <mergeCell ref="Q37:Q38"/>
    <mergeCell ref="R37:R38"/>
    <mergeCell ref="S37:S38"/>
    <mergeCell ref="T37:T38"/>
    <mergeCell ref="U37:U38"/>
    <mergeCell ref="V37:V38"/>
    <mergeCell ref="J37:J38"/>
    <mergeCell ref="K37:K38"/>
    <mergeCell ref="S44:S45"/>
    <mergeCell ref="T44:T45"/>
    <mergeCell ref="U44:U45"/>
    <mergeCell ref="V44:V45"/>
    <mergeCell ref="W44:X44"/>
    <mergeCell ref="E37:E38"/>
    <mergeCell ref="F37:F38"/>
    <mergeCell ref="G37:H37"/>
    <mergeCell ref="I37:I38"/>
    <mergeCell ref="E44:E45"/>
    <mergeCell ref="F44:F45"/>
    <mergeCell ref="G44:H44"/>
    <mergeCell ref="I44:I45"/>
    <mergeCell ref="J44:J45"/>
    <mergeCell ref="A35:Y35"/>
    <mergeCell ref="A36:A37"/>
    <mergeCell ref="B36:I36"/>
    <mergeCell ref="J36:Q36"/>
    <mergeCell ref="R36:Y36"/>
    <mergeCell ref="B37:B38"/>
    <mergeCell ref="N30:N31"/>
    <mergeCell ref="O30:P30"/>
    <mergeCell ref="Q30:Q31"/>
    <mergeCell ref="R30:R31"/>
    <mergeCell ref="S30:S31"/>
    <mergeCell ref="T30:T31"/>
    <mergeCell ref="G30:H30"/>
    <mergeCell ref="I30:I31"/>
    <mergeCell ref="J30:J31"/>
    <mergeCell ref="K30:K31"/>
    <mergeCell ref="L30:L31"/>
    <mergeCell ref="M30:M31"/>
    <mergeCell ref="L37:L38"/>
    <mergeCell ref="M37:M38"/>
    <mergeCell ref="N37:N38"/>
    <mergeCell ref="O37:P37"/>
    <mergeCell ref="C37:C38"/>
    <mergeCell ref="D37:D38"/>
    <mergeCell ref="A28:Y28"/>
    <mergeCell ref="A29:A30"/>
    <mergeCell ref="B29:I29"/>
    <mergeCell ref="J29:Q29"/>
    <mergeCell ref="R29:Y29"/>
    <mergeCell ref="B30:B31"/>
    <mergeCell ref="C30:C31"/>
    <mergeCell ref="D30:D31"/>
    <mergeCell ref="E30:E31"/>
    <mergeCell ref="F30:F31"/>
    <mergeCell ref="U30:U31"/>
    <mergeCell ref="V30:V31"/>
    <mergeCell ref="W30:X30"/>
    <mergeCell ref="Y30:Y31"/>
    <mergeCell ref="S23:S24"/>
    <mergeCell ref="T23:T24"/>
    <mergeCell ref="U23:U24"/>
    <mergeCell ref="V23:V24"/>
    <mergeCell ref="W23:X23"/>
    <mergeCell ref="Y23:Y24"/>
    <mergeCell ref="L23:L24"/>
    <mergeCell ref="M23:M24"/>
    <mergeCell ref="N23:N24"/>
    <mergeCell ref="O23:P23"/>
    <mergeCell ref="Q23:Q24"/>
    <mergeCell ref="R23:R24"/>
    <mergeCell ref="E23:E24"/>
    <mergeCell ref="F23:F24"/>
    <mergeCell ref="G23:H23"/>
    <mergeCell ref="I23:I24"/>
    <mergeCell ref="J23:J24"/>
    <mergeCell ref="K23:K24"/>
    <mergeCell ref="V16:V17"/>
    <mergeCell ref="W16:X16"/>
    <mergeCell ref="A21:Y21"/>
    <mergeCell ref="A22:A23"/>
    <mergeCell ref="B22:I22"/>
    <mergeCell ref="J22:Q22"/>
    <mergeCell ref="R22:Y22"/>
    <mergeCell ref="B23:B24"/>
    <mergeCell ref="C23:C24"/>
    <mergeCell ref="D23:D24"/>
    <mergeCell ref="N16:N17"/>
    <mergeCell ref="O16:P16"/>
    <mergeCell ref="R16:R17"/>
    <mergeCell ref="S16:S17"/>
    <mergeCell ref="T16:T17"/>
    <mergeCell ref="U16:U17"/>
    <mergeCell ref="F16:F17"/>
    <mergeCell ref="G16:H16"/>
    <mergeCell ref="J16:J17"/>
    <mergeCell ref="K16:K17"/>
    <mergeCell ref="L16:L17"/>
    <mergeCell ref="M16:M17"/>
    <mergeCell ref="Y9:Y10"/>
    <mergeCell ref="A14:Y14"/>
    <mergeCell ref="A15:A16"/>
    <mergeCell ref="B15:I15"/>
    <mergeCell ref="J15:Q15"/>
    <mergeCell ref="R15:Y15"/>
    <mergeCell ref="B16:B17"/>
    <mergeCell ref="C16:C17"/>
    <mergeCell ref="D16:D17"/>
    <mergeCell ref="E16:E17"/>
    <mergeCell ref="R9:R10"/>
    <mergeCell ref="S9:S10"/>
    <mergeCell ref="T9:T10"/>
    <mergeCell ref="U9:U10"/>
    <mergeCell ref="V9:V10"/>
    <mergeCell ref="W9:X9"/>
    <mergeCell ref="K9:K10"/>
    <mergeCell ref="L9:L10"/>
    <mergeCell ref="M9:M10"/>
    <mergeCell ref="N9:N10"/>
    <mergeCell ref="O9:P9"/>
    <mergeCell ref="Q9:Q10"/>
    <mergeCell ref="D9:D10"/>
    <mergeCell ref="E9:E10"/>
    <mergeCell ref="F9:F10"/>
    <mergeCell ref="G9:H9"/>
    <mergeCell ref="I9:I10"/>
    <mergeCell ref="J9:J10"/>
    <mergeCell ref="B2:U2"/>
    <mergeCell ref="D5:H5"/>
    <mergeCell ref="I5:U5"/>
    <mergeCell ref="A7:Y7"/>
    <mergeCell ref="A8:A9"/>
    <mergeCell ref="B8:I8"/>
    <mergeCell ref="J8:Q8"/>
    <mergeCell ref="R8:Y8"/>
    <mergeCell ref="B9:B10"/>
    <mergeCell ref="C9:C10"/>
  </mergeCells>
  <dataValidations count="12">
    <dataValidation type="custom" allowBlank="1" showInputMessage="1" showErrorMessage="1" sqref="X46:Y47 X18 Y18:Y19 Y32:Y33">
      <formula1>G11+O11+X11+G18+O18</formula1>
    </dataValidation>
    <dataValidation type="custom" allowBlank="1" showInputMessage="1" showErrorMessage="1" sqref="R32:X33 X19 R18:W19 R46:W47">
      <formula1>B11+J11+R11+B18+J18</formula1>
    </dataValidation>
    <dataValidation type="custom" allowBlank="1" showInputMessage="1" showErrorMessage="1" sqref="X20:Y20 X34:Y34">
      <formula1>#REF!+#REF!+#REF!+G20+O20</formula1>
    </dataValidation>
    <dataValidation type="custom" allowBlank="1" showInputMessage="1" showErrorMessage="1" sqref="R20:W20 R34:W34">
      <formula1>#REF!+#REF!+#REF!+B20+J20</formula1>
    </dataValidation>
    <dataValidation type="custom" allowBlank="1" showInputMessage="1" showErrorMessage="1" sqref="P49:V49">
      <formula1>#REF!+#REF!+#REF!+B49+I49</formula1>
    </dataValidation>
    <dataValidation type="whole" showInputMessage="1" showErrorMessage="1" errorTitle="Validar" error="Se debe declarar valores numéricos que estén en el rango de 0 a 99999999" sqref="B230:Q232">
      <formula1>0</formula1>
      <formula2>9999999</formula2>
    </dataValidation>
    <dataValidation type="whole" showErrorMessage="1" errorTitle="Validar" error="Se debe declarar valores numéricos que estén en el rango de 0 a 99999999" promptTitle="Valor" sqref="B25:Y27 B39:Y41 B11:Y13">
      <formula1>0</formula1>
      <formula2>9999999</formula2>
    </dataValidation>
    <dataValidation type="whole" showInputMessage="1" showErrorMessage="1" errorTitle="Validar" error="Se debe declarar valores numéricos que estén en el rango de 0 a 99999999_x000a__x000a_Es obligatorio declarar el número de profesores que laboran en la institución._x000a_" sqref="B77">
      <formula1>1</formula1>
      <formula2>999999</formula2>
    </dataValidation>
    <dataValidation type="whole" allowBlank="1" showInputMessage="1" showErrorMessage="1" sqref="B146:B148">
      <formula1>0</formula1>
      <formula2>999999</formula2>
    </dataValidation>
    <dataValidation type="whole" allowBlank="1" showInputMessage="1" showErrorMessage="1" errorTitle="Validar" error="Se debe declarar valores numéricos que estén en el rango de 0 a 99999999" sqref="B255:E260 B276:E281 T266:W271 H266:K271 B266:E271 N255:Q260 H255:K260 B145">
      <formula1>0</formula1>
      <formula2>999999</formula2>
    </dataValidation>
    <dataValidation type="whole" showInputMessage="1" showErrorMessage="1" errorTitle="Validar" error="Se debe declarar valores numéricos que estén en el rango de 0 a 99999999" sqref="N304:N306 B214:Q214 L218 N215:N218 P215:P217 S86:T95 S77:U78 U79 W86:X95 N117:N126 J117:J126 H117:H126 F117:F126 D117:D126 B78 C77:C78 W77:X78 N77:O78 K77:L78 H77:I78 E77:F78 B117:B126 N86:O95 K86:L95 H86:I95 E86:F95 B86:C95 P117:P126 D224 D215:D218 B215:B218 J215:J218 H215:H218 F215:F218 F224 H224 J224 L224 N224 B224 J304:J306 H304:H306 F304:F306 D304:D306 B304:B306 P304:P306 B54:Y59 B46:Q47 B32:Q34 B18:Q20 B49:O49 L124">
      <formula1>0</formula1>
      <formula2>999999</formula2>
    </dataValidation>
    <dataValidation type="decimal" allowBlank="1" showInputMessage="1" showErrorMessage="1" errorTitle="Validar" error="Se debe declarar valores numéricos que estén en el rango de 0 a 99999999" sqref="B203:B205 Q191 N168:N189 P168:P188 L189 X195:X205 U195:U205 O195:O205 L195:L205 W191:W192 N191:N192 F168:F189 D168:D189 K191:K192 E191:E192 B191:B192 H191:H192 J168:J189 H168:H189 B195 F195:F205 I195:I205 B168:B189 B199">
      <formula1>0</formula1>
      <formula2>999999.999999</formula2>
    </dataValidation>
  </dataValidations>
  <printOptions horizontalCentered="1"/>
  <pageMargins left="0.70866141732283472" right="0.70866141732283472" top="0.74803149606299213" bottom="0.74803149606299213" header="0.31496062992125984" footer="0.31496062992125984"/>
  <pageSetup paperSize="5" scale="58" orientation="landscape" r:id="rId1"/>
  <rowBreaks count="7" manualBreakCount="7">
    <brk id="49" max="25" man="1"/>
    <brk id="96" max="25" man="1"/>
    <brk id="140" max="25" man="1"/>
    <brk id="188" max="25" man="1"/>
    <brk id="225" max="25" man="1"/>
    <brk id="272" max="25" man="1"/>
    <brk id="309" max="25"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AA286"/>
  <sheetViews>
    <sheetView view="pageBreakPreview" topLeftCell="A187" zoomScale="85" zoomScaleNormal="100" zoomScaleSheetLayoutView="85" workbookViewId="0">
      <selection activeCell="A183" sqref="A183"/>
    </sheetView>
  </sheetViews>
  <sheetFormatPr baseColWidth="10" defaultColWidth="7.625" defaultRowHeight="12.75" x14ac:dyDescent="0.2"/>
  <cols>
    <col min="1" max="1" width="55.625" style="171" customWidth="1"/>
    <col min="2" max="2" width="8.125" style="171" customWidth="1"/>
    <col min="3" max="3" width="8.875" style="171" customWidth="1"/>
    <col min="4" max="4" width="8.375" style="171" customWidth="1"/>
    <col min="5" max="5" width="8.875" style="171" customWidth="1"/>
    <col min="6" max="7" width="6.875" style="171" customWidth="1"/>
    <col min="8" max="8" width="8.5" style="171" customWidth="1"/>
    <col min="9" max="9" width="9.75" style="171" customWidth="1"/>
    <col min="10" max="10" width="7.625" style="171" customWidth="1"/>
    <col min="11" max="11" width="9.5" style="171" customWidth="1"/>
    <col min="12" max="12" width="8.5" style="171" customWidth="1"/>
    <col min="13" max="13" width="8.375" style="171" customWidth="1"/>
    <col min="14" max="14" width="9.75" style="171" customWidth="1"/>
    <col min="15" max="15" width="9.125" style="171" customWidth="1"/>
    <col min="16" max="16" width="8.375" style="171" customWidth="1"/>
    <col min="17" max="17" width="10.125" style="171" customWidth="1"/>
    <col min="18" max="18" width="9.625" style="171" customWidth="1"/>
    <col min="19" max="22" width="8.875" style="171" customWidth="1"/>
    <col min="23" max="23" width="5.875" style="171" customWidth="1"/>
    <col min="24" max="24" width="8.625" style="171" customWidth="1"/>
    <col min="25" max="25" width="6.625" style="171" customWidth="1"/>
    <col min="26" max="27" width="5" style="171" customWidth="1"/>
    <col min="28" max="16384" width="7.625" style="171"/>
  </cols>
  <sheetData>
    <row r="3" spans="1:18" ht="15.75" x14ac:dyDescent="0.25">
      <c r="B3" s="647" t="s">
        <v>242</v>
      </c>
      <c r="C3" s="647"/>
      <c r="D3" s="647"/>
      <c r="E3" s="647"/>
      <c r="F3" s="647"/>
      <c r="G3" s="647"/>
      <c r="H3" s="647"/>
      <c r="I3" s="647"/>
      <c r="J3" s="647"/>
      <c r="K3" s="647"/>
      <c r="L3" s="647"/>
      <c r="M3" s="647"/>
      <c r="N3" s="647"/>
      <c r="O3" s="647"/>
      <c r="P3" s="647"/>
    </row>
    <row r="4" spans="1:18" ht="13.5" x14ac:dyDescent="0.25">
      <c r="B4" s="233"/>
    </row>
    <row r="5" spans="1:18" x14ac:dyDescent="0.2">
      <c r="C5" s="648" t="s">
        <v>2</v>
      </c>
      <c r="D5" s="648"/>
      <c r="E5" s="648"/>
      <c r="F5" s="648"/>
      <c r="G5" s="648"/>
      <c r="H5" s="234"/>
      <c r="I5" s="235"/>
      <c r="J5" s="235"/>
      <c r="K5" s="235"/>
      <c r="L5" s="235"/>
      <c r="M5" s="235"/>
      <c r="N5" s="235"/>
      <c r="O5" s="235"/>
      <c r="P5" s="235"/>
      <c r="Q5" s="235"/>
      <c r="R5" s="235"/>
    </row>
    <row r="6" spans="1:18" ht="13.5" thickBot="1" x14ac:dyDescent="0.25"/>
    <row r="7" spans="1:18" ht="13.5" thickBot="1" x14ac:dyDescent="0.25">
      <c r="A7" s="236" t="s">
        <v>243</v>
      </c>
      <c r="B7" s="649"/>
      <c r="C7" s="650"/>
      <c r="D7" s="650"/>
      <c r="E7" s="650"/>
      <c r="F7" s="650"/>
      <c r="G7" s="650"/>
      <c r="H7" s="650"/>
      <c r="I7" s="650"/>
      <c r="J7" s="650"/>
      <c r="K7" s="650"/>
      <c r="L7" s="650"/>
      <c r="M7" s="650"/>
      <c r="N7" s="651"/>
    </row>
    <row r="8" spans="1:18" ht="13.5" thickBot="1" x14ac:dyDescent="0.25"/>
    <row r="9" spans="1:18" ht="13.5" thickBot="1" x14ac:dyDescent="0.25">
      <c r="A9" s="652" t="s">
        <v>244</v>
      </c>
      <c r="B9" s="653"/>
      <c r="C9" s="653"/>
      <c r="D9" s="653"/>
      <c r="E9" s="653"/>
      <c r="F9" s="653"/>
      <c r="G9" s="653"/>
      <c r="H9" s="653"/>
      <c r="I9" s="653"/>
      <c r="J9" s="653"/>
      <c r="K9" s="653"/>
      <c r="L9" s="653"/>
      <c r="M9" s="653"/>
      <c r="N9" s="654"/>
    </row>
    <row r="10" spans="1:18" x14ac:dyDescent="0.2">
      <c r="A10" s="655"/>
      <c r="B10" s="656"/>
      <c r="C10" s="656"/>
      <c r="D10" s="656"/>
      <c r="E10" s="656"/>
      <c r="F10" s="656"/>
      <c r="G10" s="656"/>
      <c r="H10" s="656"/>
      <c r="I10" s="656"/>
      <c r="J10" s="656"/>
      <c r="K10" s="656"/>
      <c r="L10" s="656"/>
      <c r="M10" s="656"/>
      <c r="N10" s="657"/>
    </row>
    <row r="11" spans="1:18" x14ac:dyDescent="0.2">
      <c r="A11" s="658"/>
      <c r="B11" s="659"/>
      <c r="C11" s="659"/>
      <c r="D11" s="659"/>
      <c r="E11" s="659"/>
      <c r="F11" s="659"/>
      <c r="G11" s="659"/>
      <c r="H11" s="659"/>
      <c r="I11" s="659"/>
      <c r="J11" s="659"/>
      <c r="K11" s="659"/>
      <c r="L11" s="659"/>
      <c r="M11" s="659"/>
      <c r="N11" s="660"/>
    </row>
    <row r="12" spans="1:18" x14ac:dyDescent="0.2">
      <c r="A12" s="658"/>
      <c r="B12" s="659"/>
      <c r="C12" s="659"/>
      <c r="D12" s="659"/>
      <c r="E12" s="659"/>
      <c r="F12" s="659"/>
      <c r="G12" s="659"/>
      <c r="H12" s="659"/>
      <c r="I12" s="659"/>
      <c r="J12" s="659"/>
      <c r="K12" s="659"/>
      <c r="L12" s="659"/>
      <c r="M12" s="659"/>
      <c r="N12" s="660"/>
    </row>
    <row r="13" spans="1:18" x14ac:dyDescent="0.2">
      <c r="A13" s="658"/>
      <c r="B13" s="659"/>
      <c r="C13" s="659"/>
      <c r="D13" s="659"/>
      <c r="E13" s="659"/>
      <c r="F13" s="659"/>
      <c r="G13" s="659"/>
      <c r="H13" s="659"/>
      <c r="I13" s="659"/>
      <c r="J13" s="659"/>
      <c r="K13" s="659"/>
      <c r="L13" s="659"/>
      <c r="M13" s="659"/>
      <c r="N13" s="660"/>
    </row>
    <row r="14" spans="1:18" x14ac:dyDescent="0.2">
      <c r="A14" s="658"/>
      <c r="B14" s="659"/>
      <c r="C14" s="659"/>
      <c r="D14" s="659"/>
      <c r="E14" s="659"/>
      <c r="F14" s="659"/>
      <c r="G14" s="659"/>
      <c r="H14" s="659"/>
      <c r="I14" s="659"/>
      <c r="J14" s="659"/>
      <c r="K14" s="659"/>
      <c r="L14" s="659"/>
      <c r="M14" s="659"/>
      <c r="N14" s="660"/>
    </row>
    <row r="15" spans="1:18" x14ac:dyDescent="0.2">
      <c r="A15" s="658"/>
      <c r="B15" s="659"/>
      <c r="C15" s="659"/>
      <c r="D15" s="659"/>
      <c r="E15" s="659"/>
      <c r="F15" s="659"/>
      <c r="G15" s="659"/>
      <c r="H15" s="659"/>
      <c r="I15" s="659"/>
      <c r="J15" s="659"/>
      <c r="K15" s="659"/>
      <c r="L15" s="659"/>
      <c r="M15" s="659"/>
      <c r="N15" s="660"/>
    </row>
    <row r="16" spans="1:18" x14ac:dyDescent="0.2">
      <c r="A16" s="658"/>
      <c r="B16" s="659"/>
      <c r="C16" s="659"/>
      <c r="D16" s="659"/>
      <c r="E16" s="659"/>
      <c r="F16" s="659"/>
      <c r="G16" s="659"/>
      <c r="H16" s="659"/>
      <c r="I16" s="659"/>
      <c r="J16" s="659"/>
      <c r="K16" s="659"/>
      <c r="L16" s="659"/>
      <c r="M16" s="659"/>
      <c r="N16" s="660"/>
    </row>
    <row r="17" spans="1:19" x14ac:dyDescent="0.2">
      <c r="A17" s="658"/>
      <c r="B17" s="659"/>
      <c r="C17" s="659"/>
      <c r="D17" s="659"/>
      <c r="E17" s="659"/>
      <c r="F17" s="659"/>
      <c r="G17" s="659"/>
      <c r="H17" s="659"/>
      <c r="I17" s="659"/>
      <c r="J17" s="659"/>
      <c r="K17" s="659"/>
      <c r="L17" s="659"/>
      <c r="M17" s="659"/>
      <c r="N17" s="660"/>
    </row>
    <row r="18" spans="1:19" ht="13.5" thickBot="1" x14ac:dyDescent="0.25">
      <c r="A18" s="661"/>
      <c r="B18" s="662"/>
      <c r="C18" s="662"/>
      <c r="D18" s="662"/>
      <c r="E18" s="662"/>
      <c r="F18" s="662"/>
      <c r="G18" s="662"/>
      <c r="H18" s="662"/>
      <c r="I18" s="662"/>
      <c r="J18" s="662"/>
      <c r="K18" s="662"/>
      <c r="L18" s="662"/>
      <c r="M18" s="662"/>
      <c r="N18" s="663"/>
    </row>
    <row r="20" spans="1:19" x14ac:dyDescent="0.2">
      <c r="A20" s="664" t="s">
        <v>245</v>
      </c>
      <c r="B20" s="664"/>
      <c r="C20" s="664"/>
      <c r="D20" s="664"/>
      <c r="E20" s="664"/>
      <c r="F20" s="664"/>
      <c r="G20" s="664"/>
      <c r="H20" s="664"/>
      <c r="I20" s="664"/>
      <c r="J20" s="664"/>
      <c r="K20" s="664"/>
      <c r="L20" s="664"/>
      <c r="M20" s="664"/>
      <c r="N20" s="664"/>
      <c r="O20" s="664"/>
      <c r="P20" s="664"/>
      <c r="Q20" s="664"/>
      <c r="R20" s="664"/>
      <c r="S20" s="664"/>
    </row>
    <row r="21" spans="1:19" x14ac:dyDescent="0.2">
      <c r="A21" s="665" t="s">
        <v>246</v>
      </c>
      <c r="B21" s="664" t="s">
        <v>247</v>
      </c>
      <c r="C21" s="664"/>
      <c r="D21" s="664"/>
      <c r="E21" s="664"/>
      <c r="F21" s="664"/>
      <c r="G21" s="664"/>
      <c r="H21" s="664" t="s">
        <v>6</v>
      </c>
      <c r="I21" s="664"/>
      <c r="J21" s="664"/>
      <c r="K21" s="664"/>
      <c r="L21" s="664"/>
      <c r="M21" s="664"/>
      <c r="N21" s="664" t="s">
        <v>248</v>
      </c>
      <c r="O21" s="664"/>
      <c r="P21" s="664"/>
      <c r="Q21" s="664"/>
      <c r="R21" s="664"/>
      <c r="S21" s="664"/>
    </row>
    <row r="22" spans="1:19" ht="40.5" x14ac:dyDescent="0.2">
      <c r="A22" s="665"/>
      <c r="B22" s="237" t="s">
        <v>174</v>
      </c>
      <c r="C22" s="237" t="s">
        <v>249</v>
      </c>
      <c r="D22" s="237" t="s">
        <v>250</v>
      </c>
      <c r="E22" s="237" t="s">
        <v>251</v>
      </c>
      <c r="F22" s="237" t="s">
        <v>252</v>
      </c>
      <c r="G22" s="237" t="s">
        <v>253</v>
      </c>
      <c r="H22" s="237" t="s">
        <v>174</v>
      </c>
      <c r="I22" s="237" t="s">
        <v>249</v>
      </c>
      <c r="J22" s="237" t="s">
        <v>250</v>
      </c>
      <c r="K22" s="237" t="s">
        <v>251</v>
      </c>
      <c r="L22" s="237" t="s">
        <v>252</v>
      </c>
      <c r="M22" s="237" t="s">
        <v>253</v>
      </c>
      <c r="N22" s="237" t="s">
        <v>174</v>
      </c>
      <c r="O22" s="237" t="s">
        <v>249</v>
      </c>
      <c r="P22" s="237" t="s">
        <v>250</v>
      </c>
      <c r="Q22" s="237" t="s">
        <v>251</v>
      </c>
      <c r="R22" s="237" t="s">
        <v>252</v>
      </c>
      <c r="S22" s="237" t="s">
        <v>253</v>
      </c>
    </row>
    <row r="23" spans="1:19" x14ac:dyDescent="0.2">
      <c r="A23" s="238"/>
      <c r="B23" s="239"/>
      <c r="C23" s="239"/>
      <c r="D23" s="239"/>
      <c r="E23" s="239"/>
      <c r="F23" s="239"/>
      <c r="G23" s="239"/>
      <c r="H23" s="239"/>
      <c r="I23" s="239"/>
      <c r="J23" s="239"/>
      <c r="K23" s="239"/>
      <c r="L23" s="239"/>
      <c r="M23" s="239"/>
      <c r="N23" s="239"/>
      <c r="O23" s="239"/>
      <c r="P23" s="239"/>
      <c r="Q23" s="239"/>
      <c r="R23" s="239"/>
      <c r="S23" s="240"/>
    </row>
    <row r="24" spans="1:19" x14ac:dyDescent="0.2">
      <c r="A24" s="241"/>
      <c r="B24" s="242"/>
      <c r="C24" s="242"/>
      <c r="D24" s="242"/>
      <c r="E24" s="242"/>
      <c r="F24" s="242"/>
      <c r="G24" s="242"/>
      <c r="H24" s="242"/>
      <c r="I24" s="242"/>
      <c r="J24" s="242"/>
      <c r="K24" s="242"/>
      <c r="L24" s="242"/>
      <c r="M24" s="242"/>
      <c r="N24" s="242"/>
      <c r="O24" s="242"/>
      <c r="P24" s="242"/>
      <c r="Q24" s="242"/>
      <c r="R24" s="242"/>
      <c r="S24" s="243"/>
    </row>
    <row r="25" spans="1:19" x14ac:dyDescent="0.2">
      <c r="A25" s="241"/>
      <c r="B25" s="242"/>
      <c r="C25" s="242"/>
      <c r="D25" s="242"/>
      <c r="E25" s="242"/>
      <c r="F25" s="242"/>
      <c r="G25" s="242"/>
      <c r="H25" s="242"/>
      <c r="I25" s="242"/>
      <c r="J25" s="242"/>
      <c r="K25" s="242"/>
      <c r="L25" s="242"/>
      <c r="M25" s="242"/>
      <c r="N25" s="242"/>
      <c r="O25" s="242"/>
      <c r="P25" s="242"/>
      <c r="Q25" s="242"/>
      <c r="R25" s="242"/>
      <c r="S25" s="243"/>
    </row>
    <row r="26" spans="1:19" x14ac:dyDescent="0.2">
      <c r="A26" s="241"/>
      <c r="B26" s="242"/>
      <c r="C26" s="242"/>
      <c r="D26" s="242"/>
      <c r="E26" s="242"/>
      <c r="F26" s="242"/>
      <c r="G26" s="242"/>
      <c r="H26" s="242"/>
      <c r="I26" s="242"/>
      <c r="J26" s="242"/>
      <c r="K26" s="242"/>
      <c r="L26" s="242"/>
      <c r="M26" s="242"/>
      <c r="N26" s="242"/>
      <c r="O26" s="242"/>
      <c r="P26" s="242"/>
      <c r="Q26" s="242"/>
      <c r="R26" s="242"/>
      <c r="S26" s="243"/>
    </row>
    <row r="27" spans="1:19" x14ac:dyDescent="0.2">
      <c r="A27" s="241"/>
      <c r="B27" s="242"/>
      <c r="C27" s="242"/>
      <c r="D27" s="242"/>
      <c r="E27" s="242"/>
      <c r="F27" s="242"/>
      <c r="G27" s="242"/>
      <c r="H27" s="242"/>
      <c r="I27" s="242"/>
      <c r="J27" s="242"/>
      <c r="K27" s="242"/>
      <c r="L27" s="242"/>
      <c r="M27" s="242"/>
      <c r="N27" s="242"/>
      <c r="O27" s="242"/>
      <c r="P27" s="242"/>
      <c r="Q27" s="242"/>
      <c r="R27" s="242"/>
      <c r="S27" s="243"/>
    </row>
    <row r="28" spans="1:19" x14ac:dyDescent="0.2">
      <c r="A28" s="241"/>
      <c r="B28" s="242"/>
      <c r="C28" s="242"/>
      <c r="D28" s="242"/>
      <c r="E28" s="242"/>
      <c r="F28" s="242"/>
      <c r="G28" s="242"/>
      <c r="H28" s="242"/>
      <c r="I28" s="242"/>
      <c r="J28" s="242"/>
      <c r="K28" s="242"/>
      <c r="L28" s="242"/>
      <c r="M28" s="242"/>
      <c r="N28" s="242"/>
      <c r="O28" s="242"/>
      <c r="P28" s="242"/>
      <c r="Q28" s="242"/>
      <c r="R28" s="242"/>
      <c r="S28" s="243"/>
    </row>
    <row r="29" spans="1:19" x14ac:dyDescent="0.2">
      <c r="A29" s="241"/>
      <c r="B29" s="242"/>
      <c r="C29" s="242"/>
      <c r="D29" s="242"/>
      <c r="E29" s="242"/>
      <c r="F29" s="242"/>
      <c r="G29" s="242"/>
      <c r="H29" s="242"/>
      <c r="I29" s="242"/>
      <c r="J29" s="242"/>
      <c r="K29" s="242"/>
      <c r="L29" s="242"/>
      <c r="M29" s="242"/>
      <c r="N29" s="242"/>
      <c r="O29" s="242"/>
      <c r="P29" s="242"/>
      <c r="Q29" s="242"/>
      <c r="R29" s="242"/>
      <c r="S29" s="243"/>
    </row>
    <row r="30" spans="1:19" x14ac:dyDescent="0.2">
      <c r="A30" s="241"/>
      <c r="B30" s="242"/>
      <c r="C30" s="242"/>
      <c r="D30" s="242"/>
      <c r="E30" s="242"/>
      <c r="F30" s="242"/>
      <c r="G30" s="242"/>
      <c r="H30" s="242"/>
      <c r="I30" s="242"/>
      <c r="J30" s="242"/>
      <c r="K30" s="242"/>
      <c r="L30" s="242"/>
      <c r="M30" s="242"/>
      <c r="N30" s="242"/>
      <c r="O30" s="242"/>
      <c r="P30" s="242"/>
      <c r="Q30" s="242"/>
      <c r="R30" s="242"/>
      <c r="S30" s="243"/>
    </row>
    <row r="31" spans="1:19" x14ac:dyDescent="0.2">
      <c r="A31" s="241"/>
      <c r="B31" s="242"/>
      <c r="C31" s="242"/>
      <c r="D31" s="242"/>
      <c r="E31" s="242"/>
      <c r="F31" s="242"/>
      <c r="G31" s="242"/>
      <c r="H31" s="242"/>
      <c r="I31" s="242"/>
      <c r="J31" s="242"/>
      <c r="K31" s="242"/>
      <c r="L31" s="242"/>
      <c r="M31" s="242"/>
      <c r="N31" s="242"/>
      <c r="O31" s="242"/>
      <c r="P31" s="242"/>
      <c r="Q31" s="242"/>
      <c r="R31" s="242"/>
      <c r="S31" s="243"/>
    </row>
    <row r="32" spans="1:19" x14ac:dyDescent="0.2">
      <c r="A32" s="241"/>
      <c r="B32" s="242"/>
      <c r="C32" s="242"/>
      <c r="D32" s="242"/>
      <c r="E32" s="242"/>
      <c r="F32" s="242"/>
      <c r="G32" s="242"/>
      <c r="H32" s="242"/>
      <c r="I32" s="242"/>
      <c r="J32" s="242"/>
      <c r="K32" s="242"/>
      <c r="L32" s="242"/>
      <c r="M32" s="242"/>
      <c r="N32" s="242"/>
      <c r="O32" s="242"/>
      <c r="P32" s="242"/>
      <c r="Q32" s="242"/>
      <c r="R32" s="242"/>
      <c r="S32" s="243"/>
    </row>
    <row r="33" spans="1:25" x14ac:dyDescent="0.2">
      <c r="A33" s="244"/>
      <c r="B33" s="245"/>
      <c r="C33" s="245"/>
      <c r="D33" s="245"/>
      <c r="E33" s="245"/>
      <c r="F33" s="245"/>
      <c r="G33" s="245"/>
      <c r="H33" s="245"/>
      <c r="I33" s="245"/>
      <c r="J33" s="245"/>
      <c r="K33" s="245"/>
      <c r="L33" s="245"/>
      <c r="M33" s="245"/>
      <c r="N33" s="245"/>
      <c r="O33" s="245"/>
      <c r="P33" s="245"/>
      <c r="Q33" s="245"/>
      <c r="R33" s="245"/>
      <c r="S33" s="246"/>
    </row>
    <row r="34" spans="1:25" x14ac:dyDescent="0.2">
      <c r="A34" s="247" t="s">
        <v>254</v>
      </c>
    </row>
    <row r="35" spans="1:25" x14ac:dyDescent="0.2">
      <c r="A35" s="247"/>
    </row>
    <row r="36" spans="1:25" x14ac:dyDescent="0.2">
      <c r="A36" s="462" t="s">
        <v>3</v>
      </c>
      <c r="B36" s="463"/>
      <c r="C36" s="463"/>
      <c r="D36" s="463"/>
      <c r="E36" s="463"/>
      <c r="F36" s="463"/>
      <c r="G36" s="463"/>
      <c r="H36" s="463"/>
      <c r="I36" s="463"/>
      <c r="J36" s="463"/>
      <c r="K36" s="463"/>
      <c r="L36" s="463"/>
      <c r="M36" s="463"/>
      <c r="N36" s="463"/>
      <c r="O36" s="463"/>
      <c r="P36" s="463"/>
      <c r="Q36" s="463"/>
      <c r="R36" s="463"/>
      <c r="S36" s="463"/>
      <c r="T36" s="463"/>
      <c r="U36" s="463"/>
      <c r="V36" s="463"/>
      <c r="W36" s="463"/>
      <c r="X36" s="463"/>
      <c r="Y36" s="464"/>
    </row>
    <row r="37" spans="1:25" x14ac:dyDescent="0.2">
      <c r="A37" s="248" t="s">
        <v>255</v>
      </c>
      <c r="B37" s="666" t="s">
        <v>21</v>
      </c>
      <c r="C37" s="667"/>
      <c r="D37" s="667"/>
      <c r="E37" s="667"/>
      <c r="F37" s="667"/>
      <c r="G37" s="667"/>
      <c r="H37" s="667"/>
      <c r="I37" s="668"/>
      <c r="J37" s="462" t="s">
        <v>6</v>
      </c>
      <c r="K37" s="463"/>
      <c r="L37" s="463"/>
      <c r="M37" s="463"/>
      <c r="N37" s="463"/>
      <c r="O37" s="463"/>
      <c r="P37" s="463"/>
      <c r="Q37" s="464"/>
      <c r="R37" s="462" t="s">
        <v>256</v>
      </c>
      <c r="S37" s="463"/>
      <c r="T37" s="463"/>
      <c r="U37" s="463"/>
      <c r="V37" s="463"/>
      <c r="W37" s="463"/>
      <c r="X37" s="463"/>
      <c r="Y37" s="464"/>
    </row>
    <row r="38" spans="1:25" s="250" customFormat="1" x14ac:dyDescent="0.2">
      <c r="A38" s="249" t="s">
        <v>257</v>
      </c>
      <c r="B38" s="669" t="s">
        <v>258</v>
      </c>
      <c r="C38" s="669" t="s">
        <v>259</v>
      </c>
      <c r="D38" s="669" t="s">
        <v>260</v>
      </c>
      <c r="E38" s="669" t="s">
        <v>261</v>
      </c>
      <c r="F38" s="669" t="s">
        <v>262</v>
      </c>
      <c r="G38" s="671" t="s">
        <v>263</v>
      </c>
      <c r="H38" s="672"/>
      <c r="I38" s="669" t="s">
        <v>264</v>
      </c>
      <c r="J38" s="669" t="s">
        <v>258</v>
      </c>
      <c r="K38" s="669" t="s">
        <v>259</v>
      </c>
      <c r="L38" s="669" t="s">
        <v>260</v>
      </c>
      <c r="M38" s="669" t="s">
        <v>261</v>
      </c>
      <c r="N38" s="669" t="s">
        <v>262</v>
      </c>
      <c r="O38" s="671" t="s">
        <v>263</v>
      </c>
      <c r="P38" s="672"/>
      <c r="Q38" s="669" t="s">
        <v>264</v>
      </c>
      <c r="R38" s="669" t="s">
        <v>258</v>
      </c>
      <c r="S38" s="669" t="s">
        <v>259</v>
      </c>
      <c r="T38" s="669" t="s">
        <v>260</v>
      </c>
      <c r="U38" s="669" t="s">
        <v>261</v>
      </c>
      <c r="V38" s="669" t="s">
        <v>262</v>
      </c>
      <c r="W38" s="671" t="s">
        <v>263</v>
      </c>
      <c r="X38" s="672"/>
      <c r="Y38" s="669" t="s">
        <v>264</v>
      </c>
    </row>
    <row r="39" spans="1:25" s="250" customFormat="1" x14ac:dyDescent="0.2">
      <c r="A39" s="251"/>
      <c r="B39" s="670"/>
      <c r="C39" s="670"/>
      <c r="D39" s="670"/>
      <c r="E39" s="670"/>
      <c r="F39" s="670"/>
      <c r="G39" s="252" t="s">
        <v>0</v>
      </c>
      <c r="H39" s="252" t="s">
        <v>9</v>
      </c>
      <c r="I39" s="670"/>
      <c r="J39" s="670"/>
      <c r="K39" s="670"/>
      <c r="L39" s="670"/>
      <c r="M39" s="670"/>
      <c r="N39" s="670"/>
      <c r="O39" s="252" t="s">
        <v>0</v>
      </c>
      <c r="P39" s="252" t="s">
        <v>9</v>
      </c>
      <c r="Q39" s="670"/>
      <c r="R39" s="670"/>
      <c r="S39" s="670"/>
      <c r="T39" s="670"/>
      <c r="U39" s="670"/>
      <c r="V39" s="670"/>
      <c r="W39" s="252" t="s">
        <v>0</v>
      </c>
      <c r="X39" s="252" t="s">
        <v>9</v>
      </c>
      <c r="Y39" s="670"/>
    </row>
    <row r="40" spans="1:25" x14ac:dyDescent="0.2">
      <c r="A40" s="253" t="s">
        <v>265</v>
      </c>
      <c r="B40" s="254"/>
      <c r="C40" s="254"/>
      <c r="D40" s="254"/>
      <c r="E40" s="254"/>
      <c r="F40" s="254"/>
      <c r="G40" s="254"/>
      <c r="H40" s="254"/>
      <c r="I40" s="254"/>
      <c r="J40" s="254"/>
      <c r="K40" s="254"/>
      <c r="L40" s="254"/>
      <c r="M40" s="254"/>
      <c r="N40" s="254"/>
      <c r="O40" s="254"/>
      <c r="P40" s="254"/>
      <c r="Q40" s="254"/>
      <c r="R40" s="255"/>
      <c r="S40" s="255"/>
      <c r="T40" s="255"/>
      <c r="U40" s="255"/>
      <c r="V40" s="255"/>
      <c r="W40" s="255"/>
      <c r="X40" s="255"/>
      <c r="Y40" s="256"/>
    </row>
    <row r="41" spans="1:25" x14ac:dyDescent="0.2">
      <c r="A41" s="257" t="s">
        <v>174</v>
      </c>
      <c r="B41" s="11"/>
      <c r="C41" s="11"/>
      <c r="D41" s="11"/>
      <c r="E41" s="11"/>
      <c r="F41" s="11"/>
      <c r="G41" s="11"/>
      <c r="H41" s="11"/>
      <c r="I41" s="11"/>
      <c r="J41" s="11"/>
      <c r="K41" s="11"/>
      <c r="L41" s="11"/>
      <c r="M41" s="11"/>
      <c r="N41" s="11"/>
      <c r="O41" s="11"/>
      <c r="P41" s="11"/>
      <c r="Q41" s="11"/>
      <c r="R41" s="13"/>
      <c r="S41" s="13"/>
      <c r="T41" s="13"/>
      <c r="U41" s="13"/>
      <c r="V41" s="13"/>
      <c r="W41" s="13"/>
      <c r="X41" s="13"/>
      <c r="Y41" s="14"/>
    </row>
    <row r="42" spans="1:25" ht="13.5" x14ac:dyDescent="0.25">
      <c r="A42" s="258"/>
      <c r="B42" s="16"/>
      <c r="C42" s="16"/>
      <c r="D42" s="16"/>
      <c r="E42" s="16"/>
      <c r="F42" s="16"/>
      <c r="G42" s="16"/>
      <c r="H42" s="16"/>
      <c r="I42" s="16"/>
      <c r="J42" s="16"/>
      <c r="K42" s="16"/>
      <c r="L42" s="16"/>
      <c r="M42" s="16"/>
      <c r="N42" s="16"/>
      <c r="O42" s="16"/>
      <c r="P42" s="18"/>
      <c r="Q42" s="18"/>
      <c r="R42" s="18"/>
      <c r="S42" s="18"/>
      <c r="T42" s="18"/>
      <c r="U42" s="18"/>
      <c r="V42" s="18"/>
    </row>
    <row r="43" spans="1:25" x14ac:dyDescent="0.2">
      <c r="A43" s="462" t="s">
        <v>3</v>
      </c>
      <c r="B43" s="463"/>
      <c r="C43" s="463"/>
      <c r="D43" s="463"/>
      <c r="E43" s="463"/>
      <c r="F43" s="463"/>
      <c r="G43" s="463"/>
      <c r="H43" s="463"/>
      <c r="I43" s="463"/>
      <c r="J43" s="463"/>
      <c r="K43" s="463"/>
      <c r="L43" s="463"/>
      <c r="M43" s="463"/>
      <c r="N43" s="463"/>
      <c r="O43" s="463"/>
      <c r="P43" s="463"/>
      <c r="Q43" s="463"/>
      <c r="R43" s="463"/>
      <c r="S43" s="463"/>
      <c r="T43" s="463"/>
      <c r="U43" s="463"/>
      <c r="V43" s="463"/>
      <c r="W43" s="463"/>
      <c r="X43" s="463"/>
      <c r="Y43" s="464"/>
    </row>
    <row r="44" spans="1:25" x14ac:dyDescent="0.2">
      <c r="A44" s="259" t="s">
        <v>255</v>
      </c>
      <c r="B44" s="462" t="s">
        <v>12</v>
      </c>
      <c r="C44" s="463"/>
      <c r="D44" s="463"/>
      <c r="E44" s="463"/>
      <c r="F44" s="463"/>
      <c r="G44" s="463"/>
      <c r="H44" s="463"/>
      <c r="I44" s="464"/>
      <c r="J44" s="462" t="s">
        <v>13</v>
      </c>
      <c r="K44" s="463"/>
      <c r="L44" s="463"/>
      <c r="M44" s="463"/>
      <c r="N44" s="463"/>
      <c r="O44" s="463"/>
      <c r="P44" s="463"/>
      <c r="Q44" s="464"/>
      <c r="R44" s="462" t="s">
        <v>14</v>
      </c>
      <c r="S44" s="463"/>
      <c r="T44" s="463"/>
      <c r="U44" s="463"/>
      <c r="V44" s="463"/>
      <c r="W44" s="463"/>
      <c r="X44" s="463"/>
      <c r="Y44" s="464"/>
    </row>
    <row r="45" spans="1:25" x14ac:dyDescent="0.2">
      <c r="A45" s="251" t="s">
        <v>257</v>
      </c>
      <c r="B45" s="669" t="s">
        <v>258</v>
      </c>
      <c r="C45" s="669" t="s">
        <v>259</v>
      </c>
      <c r="D45" s="669" t="s">
        <v>260</v>
      </c>
      <c r="E45" s="669" t="s">
        <v>261</v>
      </c>
      <c r="F45" s="669" t="s">
        <v>262</v>
      </c>
      <c r="G45" s="671" t="s">
        <v>263</v>
      </c>
      <c r="H45" s="672"/>
      <c r="I45" s="669" t="s">
        <v>264</v>
      </c>
      <c r="J45" s="669" t="s">
        <v>258</v>
      </c>
      <c r="K45" s="669" t="s">
        <v>259</v>
      </c>
      <c r="L45" s="669" t="s">
        <v>260</v>
      </c>
      <c r="M45" s="669" t="s">
        <v>261</v>
      </c>
      <c r="N45" s="669" t="s">
        <v>262</v>
      </c>
      <c r="O45" s="671" t="s">
        <v>263</v>
      </c>
      <c r="P45" s="672"/>
      <c r="Q45" s="669" t="s">
        <v>264</v>
      </c>
      <c r="R45" s="260" t="s">
        <v>258</v>
      </c>
      <c r="S45" s="261" t="s">
        <v>259</v>
      </c>
      <c r="T45" s="261" t="s">
        <v>260</v>
      </c>
      <c r="U45" s="261" t="s">
        <v>261</v>
      </c>
      <c r="V45" s="261" t="s">
        <v>262</v>
      </c>
      <c r="W45" s="671" t="s">
        <v>263</v>
      </c>
      <c r="X45" s="672"/>
      <c r="Y45" s="669" t="s">
        <v>264</v>
      </c>
    </row>
    <row r="46" spans="1:25" x14ac:dyDescent="0.2">
      <c r="A46" s="251"/>
      <c r="B46" s="670"/>
      <c r="C46" s="670"/>
      <c r="D46" s="670"/>
      <c r="E46" s="670"/>
      <c r="F46" s="670"/>
      <c r="G46" s="252" t="s">
        <v>0</v>
      </c>
      <c r="H46" s="252" t="s">
        <v>9</v>
      </c>
      <c r="I46" s="670"/>
      <c r="J46" s="670"/>
      <c r="K46" s="670"/>
      <c r="L46" s="670"/>
      <c r="M46" s="670"/>
      <c r="N46" s="670"/>
      <c r="O46" s="252" t="s">
        <v>0</v>
      </c>
      <c r="P46" s="252" t="s">
        <v>9</v>
      </c>
      <c r="Q46" s="670"/>
      <c r="R46" s="262"/>
      <c r="S46" s="262"/>
      <c r="T46" s="262"/>
      <c r="U46" s="262"/>
      <c r="V46" s="262"/>
      <c r="W46" s="252" t="s">
        <v>0</v>
      </c>
      <c r="X46" s="252" t="s">
        <v>9</v>
      </c>
      <c r="Y46" s="670"/>
    </row>
    <row r="47" spans="1:25" x14ac:dyDescent="0.2">
      <c r="A47" s="263" t="s">
        <v>265</v>
      </c>
      <c r="B47" s="264"/>
      <c r="C47" s="264"/>
      <c r="D47" s="264"/>
      <c r="E47" s="264"/>
      <c r="F47" s="264"/>
      <c r="G47" s="264"/>
      <c r="H47" s="264"/>
      <c r="I47" s="264"/>
      <c r="J47" s="265"/>
      <c r="K47" s="265"/>
      <c r="L47" s="265"/>
      <c r="M47" s="265"/>
      <c r="N47" s="265"/>
      <c r="O47" s="265"/>
      <c r="P47" s="265"/>
      <c r="Q47" s="265"/>
      <c r="R47" s="22">
        <f t="shared" ref="R47:Y48" si="0">SUM(B40,J40,R40,B47,J47)</f>
        <v>0</v>
      </c>
      <c r="S47" s="22">
        <f t="shared" si="0"/>
        <v>0</v>
      </c>
      <c r="T47" s="22">
        <f t="shared" si="0"/>
        <v>0</v>
      </c>
      <c r="U47" s="22">
        <f t="shared" si="0"/>
        <v>0</v>
      </c>
      <c r="V47" s="22">
        <f t="shared" si="0"/>
        <v>0</v>
      </c>
      <c r="W47" s="22">
        <f t="shared" si="0"/>
        <v>0</v>
      </c>
      <c r="X47" s="22">
        <f t="shared" si="0"/>
        <v>0</v>
      </c>
      <c r="Y47" s="34">
        <f t="shared" si="0"/>
        <v>0</v>
      </c>
    </row>
    <row r="48" spans="1:25" x14ac:dyDescent="0.2">
      <c r="A48" s="257" t="s">
        <v>174</v>
      </c>
      <c r="B48" s="13"/>
      <c r="C48" s="13"/>
      <c r="D48" s="13"/>
      <c r="E48" s="13"/>
      <c r="F48" s="13"/>
      <c r="G48" s="13"/>
      <c r="H48" s="13"/>
      <c r="I48" s="13"/>
      <c r="J48" s="266"/>
      <c r="K48" s="266"/>
      <c r="L48" s="266"/>
      <c r="M48" s="266"/>
      <c r="N48" s="266"/>
      <c r="O48" s="266"/>
      <c r="P48" s="266"/>
      <c r="Q48" s="266"/>
      <c r="R48" s="25">
        <f t="shared" si="0"/>
        <v>0</v>
      </c>
      <c r="S48" s="25">
        <f t="shared" si="0"/>
        <v>0</v>
      </c>
      <c r="T48" s="25">
        <f t="shared" si="0"/>
        <v>0</v>
      </c>
      <c r="U48" s="25">
        <f t="shared" si="0"/>
        <v>0</v>
      </c>
      <c r="V48" s="25">
        <f t="shared" si="0"/>
        <v>0</v>
      </c>
      <c r="W48" s="25">
        <f t="shared" si="0"/>
        <v>0</v>
      </c>
      <c r="X48" s="25">
        <f t="shared" si="0"/>
        <v>0</v>
      </c>
      <c r="Y48" s="26">
        <f t="shared" si="0"/>
        <v>0</v>
      </c>
    </row>
    <row r="49" spans="1:25" ht="13.5" x14ac:dyDescent="0.25">
      <c r="A49" s="258"/>
      <c r="B49" s="27"/>
      <c r="C49" s="27"/>
      <c r="D49" s="27"/>
      <c r="E49" s="27"/>
      <c r="F49" s="27"/>
      <c r="G49" s="27"/>
      <c r="H49" s="27"/>
      <c r="I49" s="27"/>
      <c r="J49" s="27"/>
      <c r="K49" s="27"/>
      <c r="L49" s="27"/>
      <c r="M49" s="27"/>
      <c r="N49" s="27"/>
      <c r="O49" s="27"/>
    </row>
    <row r="50" spans="1:25" x14ac:dyDescent="0.2">
      <c r="A50" s="674" t="s">
        <v>15</v>
      </c>
      <c r="B50" s="675"/>
      <c r="C50" s="675"/>
      <c r="D50" s="675"/>
      <c r="E50" s="675"/>
      <c r="F50" s="675"/>
      <c r="G50" s="675"/>
      <c r="H50" s="675"/>
      <c r="I50" s="675"/>
      <c r="J50" s="675"/>
      <c r="K50" s="675"/>
      <c r="L50" s="675"/>
      <c r="M50" s="675"/>
      <c r="N50" s="675"/>
      <c r="O50" s="675"/>
      <c r="P50" s="675"/>
      <c r="Q50" s="675"/>
      <c r="R50" s="675"/>
      <c r="S50" s="675"/>
      <c r="T50" s="675"/>
      <c r="U50" s="675"/>
      <c r="V50" s="675"/>
      <c r="W50" s="675"/>
      <c r="X50" s="675"/>
      <c r="Y50" s="676"/>
    </row>
    <row r="51" spans="1:25" x14ac:dyDescent="0.2">
      <c r="A51" s="267" t="s">
        <v>255</v>
      </c>
      <c r="B51" s="471" t="s">
        <v>21</v>
      </c>
      <c r="C51" s="472"/>
      <c r="D51" s="472"/>
      <c r="E51" s="472"/>
      <c r="F51" s="472"/>
      <c r="G51" s="472"/>
      <c r="H51" s="472"/>
      <c r="I51" s="473"/>
      <c r="J51" s="471" t="s">
        <v>6</v>
      </c>
      <c r="K51" s="472"/>
      <c r="L51" s="472"/>
      <c r="M51" s="472"/>
      <c r="N51" s="472"/>
      <c r="O51" s="472"/>
      <c r="P51" s="472"/>
      <c r="Q51" s="473"/>
      <c r="R51" s="471" t="s">
        <v>256</v>
      </c>
      <c r="S51" s="472"/>
      <c r="T51" s="472"/>
      <c r="U51" s="472"/>
      <c r="V51" s="472"/>
      <c r="W51" s="472"/>
      <c r="X51" s="472"/>
      <c r="Y51" s="473"/>
    </row>
    <row r="52" spans="1:25" s="250" customFormat="1" x14ac:dyDescent="0.2">
      <c r="A52" s="681" t="s">
        <v>257</v>
      </c>
      <c r="B52" s="683" t="s">
        <v>258</v>
      </c>
      <c r="C52" s="673" t="s">
        <v>259</v>
      </c>
      <c r="D52" s="673" t="s">
        <v>260</v>
      </c>
      <c r="E52" s="673" t="s">
        <v>261</v>
      </c>
      <c r="F52" s="673" t="s">
        <v>262</v>
      </c>
      <c r="G52" s="677" t="s">
        <v>263</v>
      </c>
      <c r="H52" s="678"/>
      <c r="I52" s="673" t="s">
        <v>264</v>
      </c>
      <c r="J52" s="673" t="s">
        <v>258</v>
      </c>
      <c r="K52" s="673" t="s">
        <v>259</v>
      </c>
      <c r="L52" s="673" t="s">
        <v>260</v>
      </c>
      <c r="M52" s="673" t="s">
        <v>261</v>
      </c>
      <c r="N52" s="673" t="s">
        <v>262</v>
      </c>
      <c r="O52" s="677" t="s">
        <v>263</v>
      </c>
      <c r="P52" s="678"/>
      <c r="Q52" s="679" t="s">
        <v>264</v>
      </c>
      <c r="R52" s="673" t="s">
        <v>258</v>
      </c>
      <c r="S52" s="673" t="s">
        <v>259</v>
      </c>
      <c r="T52" s="673" t="s">
        <v>260</v>
      </c>
      <c r="U52" s="673" t="s">
        <v>261</v>
      </c>
      <c r="V52" s="673" t="s">
        <v>262</v>
      </c>
      <c r="W52" s="677" t="s">
        <v>263</v>
      </c>
      <c r="X52" s="678"/>
      <c r="Y52" s="673" t="s">
        <v>264</v>
      </c>
    </row>
    <row r="53" spans="1:25" s="250" customFormat="1" x14ac:dyDescent="0.2">
      <c r="A53" s="682"/>
      <c r="B53" s="684"/>
      <c r="C53" s="670"/>
      <c r="D53" s="670"/>
      <c r="E53" s="670"/>
      <c r="F53" s="670"/>
      <c r="G53" s="268" t="s">
        <v>0</v>
      </c>
      <c r="H53" s="268" t="s">
        <v>9</v>
      </c>
      <c r="I53" s="670"/>
      <c r="J53" s="670"/>
      <c r="K53" s="670"/>
      <c r="L53" s="670"/>
      <c r="M53" s="670"/>
      <c r="N53" s="670"/>
      <c r="O53" s="268" t="s">
        <v>0</v>
      </c>
      <c r="P53" s="268" t="s">
        <v>9</v>
      </c>
      <c r="Q53" s="680"/>
      <c r="R53" s="670"/>
      <c r="S53" s="670"/>
      <c r="T53" s="670"/>
      <c r="U53" s="670"/>
      <c r="V53" s="670"/>
      <c r="W53" s="268" t="s">
        <v>0</v>
      </c>
      <c r="X53" s="268" t="s">
        <v>9</v>
      </c>
      <c r="Y53" s="670"/>
    </row>
    <row r="54" spans="1:25" x14ac:dyDescent="0.2">
      <c r="A54" s="263" t="s">
        <v>265</v>
      </c>
      <c r="B54" s="7"/>
      <c r="C54" s="7"/>
      <c r="D54" s="7"/>
      <c r="E54" s="7"/>
      <c r="F54" s="7"/>
      <c r="G54" s="7"/>
      <c r="H54" s="7"/>
      <c r="I54" s="7"/>
      <c r="J54" s="7"/>
      <c r="K54" s="7"/>
      <c r="L54" s="7"/>
      <c r="M54" s="7"/>
      <c r="N54" s="7"/>
      <c r="O54" s="7"/>
      <c r="P54" s="7"/>
      <c r="Q54" s="7"/>
      <c r="R54" s="264"/>
      <c r="S54" s="264"/>
      <c r="T54" s="264"/>
      <c r="U54" s="264"/>
      <c r="V54" s="264"/>
      <c r="W54" s="264"/>
      <c r="X54" s="264"/>
      <c r="Y54" s="269"/>
    </row>
    <row r="55" spans="1:25" x14ac:dyDescent="0.2">
      <c r="A55" s="257" t="s">
        <v>174</v>
      </c>
      <c r="B55" s="11"/>
      <c r="C55" s="11"/>
      <c r="D55" s="11"/>
      <c r="E55" s="11"/>
      <c r="F55" s="11"/>
      <c r="G55" s="11"/>
      <c r="H55" s="11"/>
      <c r="I55" s="11"/>
      <c r="J55" s="11"/>
      <c r="K55" s="11"/>
      <c r="L55" s="11"/>
      <c r="M55" s="11"/>
      <c r="N55" s="11"/>
      <c r="O55" s="11"/>
      <c r="P55" s="11"/>
      <c r="Q55" s="11"/>
      <c r="R55" s="13"/>
      <c r="S55" s="13"/>
      <c r="T55" s="13"/>
      <c r="U55" s="13"/>
      <c r="V55" s="13"/>
      <c r="W55" s="13"/>
      <c r="X55" s="13"/>
      <c r="Y55" s="14"/>
    </row>
    <row r="56" spans="1:25" ht="13.5" x14ac:dyDescent="0.25">
      <c r="A56" s="270"/>
      <c r="B56" s="16"/>
      <c r="C56" s="16"/>
      <c r="D56" s="16"/>
      <c r="E56" s="16"/>
      <c r="F56" s="16"/>
      <c r="G56" s="16"/>
      <c r="H56" s="16"/>
      <c r="I56" s="16"/>
      <c r="J56" s="16"/>
      <c r="K56" s="16"/>
      <c r="L56" s="16"/>
      <c r="M56" s="16"/>
      <c r="N56" s="16"/>
      <c r="O56" s="16"/>
      <c r="P56" s="18"/>
      <c r="Q56" s="18"/>
      <c r="R56" s="18"/>
      <c r="S56" s="18"/>
      <c r="T56" s="18"/>
      <c r="U56" s="18"/>
      <c r="V56" s="18"/>
    </row>
    <row r="57" spans="1:25" x14ac:dyDescent="0.2">
      <c r="A57" s="674" t="s">
        <v>15</v>
      </c>
      <c r="B57" s="675"/>
      <c r="C57" s="675"/>
      <c r="D57" s="675"/>
      <c r="E57" s="675"/>
      <c r="F57" s="675"/>
      <c r="G57" s="675"/>
      <c r="H57" s="675"/>
      <c r="I57" s="675"/>
      <c r="J57" s="675"/>
      <c r="K57" s="675"/>
      <c r="L57" s="675"/>
      <c r="M57" s="675"/>
      <c r="N57" s="675"/>
      <c r="O57" s="675"/>
      <c r="P57" s="675"/>
      <c r="Q57" s="675"/>
      <c r="R57" s="675"/>
      <c r="S57" s="675"/>
      <c r="T57" s="675"/>
      <c r="U57" s="675"/>
      <c r="V57" s="675"/>
      <c r="W57" s="675"/>
      <c r="X57" s="675"/>
      <c r="Y57" s="676"/>
    </row>
    <row r="58" spans="1:25" x14ac:dyDescent="0.2">
      <c r="A58" s="271" t="s">
        <v>255</v>
      </c>
      <c r="B58" s="471" t="s">
        <v>12</v>
      </c>
      <c r="C58" s="472"/>
      <c r="D58" s="472"/>
      <c r="E58" s="472"/>
      <c r="F58" s="472"/>
      <c r="G58" s="472"/>
      <c r="H58" s="472"/>
      <c r="I58" s="473"/>
      <c r="J58" s="471" t="s">
        <v>13</v>
      </c>
      <c r="K58" s="472"/>
      <c r="L58" s="472"/>
      <c r="M58" s="472"/>
      <c r="N58" s="472"/>
      <c r="O58" s="472"/>
      <c r="P58" s="472"/>
      <c r="Q58" s="473"/>
      <c r="R58" s="471" t="s">
        <v>14</v>
      </c>
      <c r="S58" s="472"/>
      <c r="T58" s="472"/>
      <c r="U58" s="472"/>
      <c r="V58" s="472"/>
      <c r="W58" s="472"/>
      <c r="X58" s="472"/>
      <c r="Y58" s="473"/>
    </row>
    <row r="59" spans="1:25" x14ac:dyDescent="0.2">
      <c r="A59" s="689" t="s">
        <v>257</v>
      </c>
      <c r="B59" s="673" t="s">
        <v>258</v>
      </c>
      <c r="C59" s="673" t="s">
        <v>259</v>
      </c>
      <c r="D59" s="673" t="s">
        <v>260</v>
      </c>
      <c r="E59" s="673" t="s">
        <v>261</v>
      </c>
      <c r="F59" s="673" t="s">
        <v>262</v>
      </c>
      <c r="G59" s="677" t="s">
        <v>263</v>
      </c>
      <c r="H59" s="678"/>
      <c r="I59" s="673" t="s">
        <v>264</v>
      </c>
      <c r="J59" s="673" t="s">
        <v>258</v>
      </c>
      <c r="K59" s="673" t="s">
        <v>259</v>
      </c>
      <c r="L59" s="673" t="s">
        <v>260</v>
      </c>
      <c r="M59" s="673" t="s">
        <v>261</v>
      </c>
      <c r="N59" s="673" t="s">
        <v>262</v>
      </c>
      <c r="O59" s="677" t="s">
        <v>263</v>
      </c>
      <c r="P59" s="678"/>
      <c r="Q59" s="673" t="s">
        <v>264</v>
      </c>
      <c r="R59" s="673" t="s">
        <v>258</v>
      </c>
      <c r="S59" s="673" t="s">
        <v>259</v>
      </c>
      <c r="T59" s="673" t="s">
        <v>260</v>
      </c>
      <c r="U59" s="673" t="s">
        <v>261</v>
      </c>
      <c r="V59" s="673" t="s">
        <v>262</v>
      </c>
      <c r="W59" s="677" t="s">
        <v>263</v>
      </c>
      <c r="X59" s="678"/>
      <c r="Y59" s="673" t="s">
        <v>264</v>
      </c>
    </row>
    <row r="60" spans="1:25" x14ac:dyDescent="0.2">
      <c r="A60" s="690"/>
      <c r="B60" s="670"/>
      <c r="C60" s="670"/>
      <c r="D60" s="670"/>
      <c r="E60" s="670"/>
      <c r="F60" s="670"/>
      <c r="G60" s="268" t="s">
        <v>0</v>
      </c>
      <c r="H60" s="268" t="s">
        <v>9</v>
      </c>
      <c r="I60" s="670"/>
      <c r="J60" s="670"/>
      <c r="K60" s="670"/>
      <c r="L60" s="670"/>
      <c r="M60" s="670"/>
      <c r="N60" s="670"/>
      <c r="O60" s="268" t="s">
        <v>0</v>
      </c>
      <c r="P60" s="268" t="s">
        <v>9</v>
      </c>
      <c r="Q60" s="670"/>
      <c r="R60" s="685"/>
      <c r="S60" s="685"/>
      <c r="T60" s="685"/>
      <c r="U60" s="685"/>
      <c r="V60" s="685"/>
      <c r="W60" s="268" t="s">
        <v>0</v>
      </c>
      <c r="X60" s="268" t="s">
        <v>9</v>
      </c>
      <c r="Y60" s="685"/>
    </row>
    <row r="61" spans="1:25" x14ac:dyDescent="0.2">
      <c r="A61" s="263" t="s">
        <v>265</v>
      </c>
      <c r="B61" s="264"/>
      <c r="C61" s="264"/>
      <c r="D61" s="264"/>
      <c r="E61" s="264"/>
      <c r="F61" s="264"/>
      <c r="G61" s="264"/>
      <c r="H61" s="264"/>
      <c r="I61" s="264"/>
      <c r="J61" s="265"/>
      <c r="K61" s="265"/>
      <c r="L61" s="265"/>
      <c r="M61" s="265"/>
      <c r="N61" s="265"/>
      <c r="O61" s="265"/>
      <c r="P61" s="265"/>
      <c r="Q61" s="265"/>
      <c r="R61" s="22">
        <f t="shared" ref="R61:Y62" si="1">SUM(B54,J54,R54,B61,J61)</f>
        <v>0</v>
      </c>
      <c r="S61" s="22">
        <f t="shared" si="1"/>
        <v>0</v>
      </c>
      <c r="T61" s="22">
        <f t="shared" si="1"/>
        <v>0</v>
      </c>
      <c r="U61" s="22">
        <f t="shared" si="1"/>
        <v>0</v>
      </c>
      <c r="V61" s="22">
        <f t="shared" si="1"/>
        <v>0</v>
      </c>
      <c r="W61" s="22">
        <f t="shared" si="1"/>
        <v>0</v>
      </c>
      <c r="X61" s="22">
        <f t="shared" si="1"/>
        <v>0</v>
      </c>
      <c r="Y61" s="34">
        <f t="shared" si="1"/>
        <v>0</v>
      </c>
    </row>
    <row r="62" spans="1:25" x14ac:dyDescent="0.2">
      <c r="A62" s="257" t="s">
        <v>174</v>
      </c>
      <c r="B62" s="13"/>
      <c r="C62" s="13"/>
      <c r="D62" s="13"/>
      <c r="E62" s="13"/>
      <c r="F62" s="13"/>
      <c r="G62" s="13"/>
      <c r="H62" s="13"/>
      <c r="I62" s="13"/>
      <c r="J62" s="266"/>
      <c r="K62" s="266"/>
      <c r="L62" s="266"/>
      <c r="M62" s="266"/>
      <c r="N62" s="266"/>
      <c r="O62" s="266"/>
      <c r="P62" s="266"/>
      <c r="Q62" s="266"/>
      <c r="R62" s="25">
        <f t="shared" si="1"/>
        <v>0</v>
      </c>
      <c r="S62" s="25">
        <f t="shared" si="1"/>
        <v>0</v>
      </c>
      <c r="T62" s="25">
        <f t="shared" si="1"/>
        <v>0</v>
      </c>
      <c r="U62" s="25">
        <f t="shared" si="1"/>
        <v>0</v>
      </c>
      <c r="V62" s="25">
        <f t="shared" si="1"/>
        <v>0</v>
      </c>
      <c r="W62" s="25">
        <f t="shared" si="1"/>
        <v>0</v>
      </c>
      <c r="X62" s="25">
        <f t="shared" si="1"/>
        <v>0</v>
      </c>
      <c r="Y62" s="26">
        <f t="shared" si="1"/>
        <v>0</v>
      </c>
    </row>
    <row r="63" spans="1:25" ht="13.5" x14ac:dyDescent="0.25">
      <c r="A63" s="258"/>
      <c r="B63" s="27"/>
      <c r="C63" s="27"/>
      <c r="D63" s="27"/>
      <c r="E63" s="27"/>
      <c r="F63" s="27"/>
      <c r="G63" s="27"/>
      <c r="H63" s="27"/>
      <c r="I63" s="27"/>
      <c r="J63" s="27"/>
      <c r="K63" s="27"/>
      <c r="L63" s="27"/>
      <c r="M63" s="27"/>
      <c r="N63" s="27"/>
      <c r="O63" s="27"/>
    </row>
    <row r="64" spans="1:25" x14ac:dyDescent="0.2">
      <c r="A64" s="686" t="s">
        <v>16</v>
      </c>
      <c r="B64" s="687"/>
      <c r="C64" s="687"/>
      <c r="D64" s="687"/>
      <c r="E64" s="687"/>
      <c r="F64" s="687"/>
      <c r="G64" s="687"/>
      <c r="H64" s="687"/>
      <c r="I64" s="687"/>
      <c r="J64" s="687"/>
      <c r="K64" s="687"/>
      <c r="L64" s="687"/>
      <c r="M64" s="687"/>
      <c r="N64" s="687"/>
      <c r="O64" s="687"/>
      <c r="P64" s="687"/>
      <c r="Q64" s="687"/>
      <c r="R64" s="687"/>
      <c r="S64" s="687"/>
      <c r="T64" s="687"/>
      <c r="U64" s="687"/>
      <c r="V64" s="687"/>
      <c r="W64" s="687"/>
      <c r="X64" s="687"/>
      <c r="Y64" s="688"/>
    </row>
    <row r="65" spans="1:25" x14ac:dyDescent="0.2">
      <c r="A65" s="272" t="s">
        <v>255</v>
      </c>
      <c r="B65" s="482" t="s">
        <v>21</v>
      </c>
      <c r="C65" s="483"/>
      <c r="D65" s="483"/>
      <c r="E65" s="483"/>
      <c r="F65" s="483"/>
      <c r="G65" s="483"/>
      <c r="H65" s="483"/>
      <c r="I65" s="484"/>
      <c r="J65" s="482" t="s">
        <v>6</v>
      </c>
      <c r="K65" s="483"/>
      <c r="L65" s="483"/>
      <c r="M65" s="483"/>
      <c r="N65" s="483"/>
      <c r="O65" s="483"/>
      <c r="P65" s="483"/>
      <c r="Q65" s="484"/>
      <c r="R65" s="482" t="s">
        <v>256</v>
      </c>
      <c r="S65" s="483"/>
      <c r="T65" s="483"/>
      <c r="U65" s="483"/>
      <c r="V65" s="483"/>
      <c r="W65" s="483"/>
      <c r="X65" s="483"/>
      <c r="Y65" s="484"/>
    </row>
    <row r="66" spans="1:25" s="250" customFormat="1" x14ac:dyDescent="0.2">
      <c r="A66" s="691" t="s">
        <v>257</v>
      </c>
      <c r="B66" s="693" t="s">
        <v>258</v>
      </c>
      <c r="C66" s="693" t="s">
        <v>259</v>
      </c>
      <c r="D66" s="693" t="s">
        <v>260</v>
      </c>
      <c r="E66" s="693" t="s">
        <v>261</v>
      </c>
      <c r="F66" s="695" t="s">
        <v>262</v>
      </c>
      <c r="G66" s="697" t="s">
        <v>263</v>
      </c>
      <c r="H66" s="698"/>
      <c r="I66" s="693" t="s">
        <v>264</v>
      </c>
      <c r="J66" s="693" t="s">
        <v>258</v>
      </c>
      <c r="K66" s="693" t="s">
        <v>259</v>
      </c>
      <c r="L66" s="693" t="s">
        <v>260</v>
      </c>
      <c r="M66" s="693" t="s">
        <v>261</v>
      </c>
      <c r="N66" s="693" t="s">
        <v>262</v>
      </c>
      <c r="O66" s="697" t="s">
        <v>263</v>
      </c>
      <c r="P66" s="698"/>
      <c r="Q66" s="693" t="s">
        <v>264</v>
      </c>
      <c r="R66" s="693" t="s">
        <v>258</v>
      </c>
      <c r="S66" s="693" t="s">
        <v>259</v>
      </c>
      <c r="T66" s="693" t="s">
        <v>260</v>
      </c>
      <c r="U66" s="693" t="s">
        <v>261</v>
      </c>
      <c r="V66" s="693" t="s">
        <v>262</v>
      </c>
      <c r="W66" s="697" t="s">
        <v>263</v>
      </c>
      <c r="X66" s="698"/>
      <c r="Y66" s="693" t="s">
        <v>264</v>
      </c>
    </row>
    <row r="67" spans="1:25" s="250" customFormat="1" x14ac:dyDescent="0.2">
      <c r="A67" s="692"/>
      <c r="B67" s="694"/>
      <c r="C67" s="694"/>
      <c r="D67" s="694"/>
      <c r="E67" s="694"/>
      <c r="F67" s="696"/>
      <c r="G67" s="273" t="s">
        <v>0</v>
      </c>
      <c r="H67" s="273" t="s">
        <v>9</v>
      </c>
      <c r="I67" s="694"/>
      <c r="J67" s="694"/>
      <c r="K67" s="694"/>
      <c r="L67" s="694"/>
      <c r="M67" s="694"/>
      <c r="N67" s="694"/>
      <c r="O67" s="273" t="s">
        <v>0</v>
      </c>
      <c r="P67" s="273" t="s">
        <v>9</v>
      </c>
      <c r="Q67" s="694"/>
      <c r="R67" s="694"/>
      <c r="S67" s="694"/>
      <c r="T67" s="694"/>
      <c r="U67" s="694"/>
      <c r="V67" s="694"/>
      <c r="W67" s="273" t="s">
        <v>0</v>
      </c>
      <c r="X67" s="273" t="s">
        <v>9</v>
      </c>
      <c r="Y67" s="694"/>
    </row>
    <row r="68" spans="1:25" x14ac:dyDescent="0.2">
      <c r="A68" s="263" t="s">
        <v>265</v>
      </c>
      <c r="B68" s="22">
        <f t="shared" ref="B68:Y69" si="2">SUM(B40,B54)</f>
        <v>0</v>
      </c>
      <c r="C68" s="22">
        <f t="shared" si="2"/>
        <v>0</v>
      </c>
      <c r="D68" s="22">
        <f t="shared" si="2"/>
        <v>0</v>
      </c>
      <c r="E68" s="22">
        <f t="shared" si="2"/>
        <v>0</v>
      </c>
      <c r="F68" s="22">
        <f t="shared" si="2"/>
        <v>0</v>
      </c>
      <c r="G68" s="22">
        <f t="shared" si="2"/>
        <v>0</v>
      </c>
      <c r="H68" s="22">
        <f t="shared" si="2"/>
        <v>0</v>
      </c>
      <c r="I68" s="22">
        <f t="shared" si="2"/>
        <v>0</v>
      </c>
      <c r="J68" s="22">
        <f t="shared" si="2"/>
        <v>0</v>
      </c>
      <c r="K68" s="22">
        <f t="shared" si="2"/>
        <v>0</v>
      </c>
      <c r="L68" s="22">
        <f t="shared" si="2"/>
        <v>0</v>
      </c>
      <c r="M68" s="22">
        <f t="shared" si="2"/>
        <v>0</v>
      </c>
      <c r="N68" s="22">
        <f t="shared" si="2"/>
        <v>0</v>
      </c>
      <c r="O68" s="22">
        <f t="shared" si="2"/>
        <v>0</v>
      </c>
      <c r="P68" s="22">
        <f t="shared" si="2"/>
        <v>0</v>
      </c>
      <c r="Q68" s="22">
        <f t="shared" si="2"/>
        <v>0</v>
      </c>
      <c r="R68" s="274">
        <f t="shared" si="2"/>
        <v>0</v>
      </c>
      <c r="S68" s="274">
        <f t="shared" si="2"/>
        <v>0</v>
      </c>
      <c r="T68" s="274">
        <f t="shared" si="2"/>
        <v>0</v>
      </c>
      <c r="U68" s="274">
        <f t="shared" si="2"/>
        <v>0</v>
      </c>
      <c r="V68" s="274">
        <f t="shared" si="2"/>
        <v>0</v>
      </c>
      <c r="W68" s="274">
        <f t="shared" si="2"/>
        <v>0</v>
      </c>
      <c r="X68" s="274">
        <f t="shared" si="2"/>
        <v>0</v>
      </c>
      <c r="Y68" s="275">
        <f t="shared" si="2"/>
        <v>0</v>
      </c>
    </row>
    <row r="69" spans="1:25" x14ac:dyDescent="0.2">
      <c r="A69" s="257" t="s">
        <v>174</v>
      </c>
      <c r="B69" s="25">
        <f t="shared" si="2"/>
        <v>0</v>
      </c>
      <c r="C69" s="25">
        <f t="shared" si="2"/>
        <v>0</v>
      </c>
      <c r="D69" s="25">
        <f t="shared" si="2"/>
        <v>0</v>
      </c>
      <c r="E69" s="25">
        <f t="shared" si="2"/>
        <v>0</v>
      </c>
      <c r="F69" s="25">
        <f t="shared" si="2"/>
        <v>0</v>
      </c>
      <c r="G69" s="25">
        <f t="shared" si="2"/>
        <v>0</v>
      </c>
      <c r="H69" s="25">
        <f t="shared" si="2"/>
        <v>0</v>
      </c>
      <c r="I69" s="25">
        <f t="shared" si="2"/>
        <v>0</v>
      </c>
      <c r="J69" s="25">
        <f t="shared" si="2"/>
        <v>0</v>
      </c>
      <c r="K69" s="25">
        <f t="shared" si="2"/>
        <v>0</v>
      </c>
      <c r="L69" s="25">
        <f t="shared" si="2"/>
        <v>0</v>
      </c>
      <c r="M69" s="25">
        <f t="shared" si="2"/>
        <v>0</v>
      </c>
      <c r="N69" s="25">
        <f t="shared" si="2"/>
        <v>0</v>
      </c>
      <c r="O69" s="25">
        <f t="shared" si="2"/>
        <v>0</v>
      </c>
      <c r="P69" s="25">
        <f t="shared" si="2"/>
        <v>0</v>
      </c>
      <c r="Q69" s="25">
        <f t="shared" si="2"/>
        <v>0</v>
      </c>
      <c r="R69" s="276">
        <f t="shared" si="2"/>
        <v>0</v>
      </c>
      <c r="S69" s="276">
        <f t="shared" si="2"/>
        <v>0</v>
      </c>
      <c r="T69" s="276">
        <f t="shared" si="2"/>
        <v>0</v>
      </c>
      <c r="U69" s="276">
        <f t="shared" si="2"/>
        <v>0</v>
      </c>
      <c r="V69" s="276">
        <f t="shared" si="2"/>
        <v>0</v>
      </c>
      <c r="W69" s="276">
        <f t="shared" si="2"/>
        <v>0</v>
      </c>
      <c r="X69" s="276">
        <f t="shared" si="2"/>
        <v>0</v>
      </c>
      <c r="Y69" s="277">
        <f t="shared" si="2"/>
        <v>0</v>
      </c>
    </row>
    <row r="70" spans="1:25" ht="13.5" x14ac:dyDescent="0.25">
      <c r="A70" s="270"/>
      <c r="B70" s="27"/>
      <c r="C70" s="27"/>
      <c r="D70" s="27"/>
      <c r="E70" s="27"/>
      <c r="F70" s="27"/>
      <c r="G70" s="27"/>
      <c r="H70" s="27"/>
      <c r="I70" s="27"/>
      <c r="J70" s="27"/>
      <c r="K70" s="27"/>
      <c r="L70" s="27"/>
      <c r="M70" s="27"/>
      <c r="N70" s="27"/>
      <c r="O70" s="27"/>
    </row>
    <row r="71" spans="1:25" x14ac:dyDescent="0.2">
      <c r="A71" s="686" t="s">
        <v>16</v>
      </c>
      <c r="B71" s="687"/>
      <c r="C71" s="687"/>
      <c r="D71" s="687"/>
      <c r="E71" s="687"/>
      <c r="F71" s="687"/>
      <c r="G71" s="687"/>
      <c r="H71" s="687"/>
      <c r="I71" s="687"/>
      <c r="J71" s="687"/>
      <c r="K71" s="687"/>
      <c r="L71" s="687"/>
      <c r="M71" s="687"/>
      <c r="N71" s="687"/>
      <c r="O71" s="687"/>
      <c r="P71" s="687"/>
      <c r="Q71" s="687"/>
      <c r="R71" s="687"/>
      <c r="S71" s="687"/>
      <c r="T71" s="687"/>
      <c r="U71" s="687"/>
      <c r="V71" s="687"/>
      <c r="W71" s="687"/>
      <c r="X71" s="687"/>
      <c r="Y71" s="688"/>
    </row>
    <row r="72" spans="1:25" x14ac:dyDescent="0.2">
      <c r="A72" s="272" t="s">
        <v>255</v>
      </c>
      <c r="B72" s="482" t="s">
        <v>12</v>
      </c>
      <c r="C72" s="483"/>
      <c r="D72" s="483"/>
      <c r="E72" s="483"/>
      <c r="F72" s="483"/>
      <c r="G72" s="483"/>
      <c r="H72" s="483"/>
      <c r="I72" s="484"/>
      <c r="J72" s="482" t="s">
        <v>13</v>
      </c>
      <c r="K72" s="483"/>
      <c r="L72" s="483"/>
      <c r="M72" s="483"/>
      <c r="N72" s="483"/>
      <c r="O72" s="483"/>
      <c r="P72" s="483"/>
      <c r="Q72" s="484"/>
      <c r="R72" s="482" t="s">
        <v>14</v>
      </c>
      <c r="S72" s="483"/>
      <c r="T72" s="483"/>
      <c r="U72" s="483"/>
      <c r="V72" s="483"/>
      <c r="W72" s="483"/>
      <c r="X72" s="483"/>
      <c r="Y72" s="484"/>
    </row>
    <row r="73" spans="1:25" x14ac:dyDescent="0.2">
      <c r="A73" s="278" t="s">
        <v>257</v>
      </c>
      <c r="B73" s="693" t="s">
        <v>258</v>
      </c>
      <c r="C73" s="693" t="s">
        <v>259</v>
      </c>
      <c r="D73" s="693" t="s">
        <v>260</v>
      </c>
      <c r="E73" s="693" t="s">
        <v>261</v>
      </c>
      <c r="F73" s="693" t="s">
        <v>262</v>
      </c>
      <c r="G73" s="697" t="s">
        <v>263</v>
      </c>
      <c r="H73" s="698"/>
      <c r="I73" s="693" t="s">
        <v>264</v>
      </c>
      <c r="J73" s="693" t="s">
        <v>258</v>
      </c>
      <c r="K73" s="693" t="s">
        <v>259</v>
      </c>
      <c r="L73" s="693" t="s">
        <v>260</v>
      </c>
      <c r="M73" s="693" t="s">
        <v>261</v>
      </c>
      <c r="N73" s="693" t="s">
        <v>262</v>
      </c>
      <c r="O73" s="697" t="s">
        <v>263</v>
      </c>
      <c r="P73" s="698"/>
      <c r="Q73" s="693" t="s">
        <v>264</v>
      </c>
      <c r="R73" s="693" t="s">
        <v>258</v>
      </c>
      <c r="S73" s="693" t="s">
        <v>259</v>
      </c>
      <c r="T73" s="693" t="s">
        <v>260</v>
      </c>
      <c r="U73" s="693" t="s">
        <v>261</v>
      </c>
      <c r="V73" s="693" t="s">
        <v>262</v>
      </c>
      <c r="W73" s="697" t="s">
        <v>263</v>
      </c>
      <c r="X73" s="698"/>
      <c r="Y73" s="693" t="s">
        <v>264</v>
      </c>
    </row>
    <row r="74" spans="1:25" x14ac:dyDescent="0.2">
      <c r="A74" s="279"/>
      <c r="B74" s="694"/>
      <c r="C74" s="694"/>
      <c r="D74" s="694"/>
      <c r="E74" s="694"/>
      <c r="F74" s="694"/>
      <c r="G74" s="273" t="s">
        <v>0</v>
      </c>
      <c r="H74" s="273" t="s">
        <v>9</v>
      </c>
      <c r="I74" s="694"/>
      <c r="J74" s="694"/>
      <c r="K74" s="694"/>
      <c r="L74" s="694"/>
      <c r="M74" s="694"/>
      <c r="N74" s="694"/>
      <c r="O74" s="273" t="s">
        <v>0</v>
      </c>
      <c r="P74" s="273" t="s">
        <v>9</v>
      </c>
      <c r="Q74" s="694"/>
      <c r="R74" s="694"/>
      <c r="S74" s="694"/>
      <c r="T74" s="694"/>
      <c r="U74" s="694"/>
      <c r="V74" s="694"/>
      <c r="W74" s="273" t="s">
        <v>0</v>
      </c>
      <c r="X74" s="273" t="s">
        <v>9</v>
      </c>
      <c r="Y74" s="694"/>
    </row>
    <row r="75" spans="1:25" x14ac:dyDescent="0.2">
      <c r="A75" s="263" t="s">
        <v>265</v>
      </c>
      <c r="B75" s="274">
        <f>SUM(B47,B61)</f>
        <v>0</v>
      </c>
      <c r="C75" s="274">
        <f t="shared" ref="C75:P76" si="3">SUM(C47,C61)</f>
        <v>0</v>
      </c>
      <c r="D75" s="274">
        <f t="shared" si="3"/>
        <v>0</v>
      </c>
      <c r="E75" s="274">
        <f t="shared" si="3"/>
        <v>0</v>
      </c>
      <c r="F75" s="274">
        <f t="shared" si="3"/>
        <v>0</v>
      </c>
      <c r="G75" s="274">
        <f t="shared" si="3"/>
        <v>0</v>
      </c>
      <c r="H75" s="274">
        <f t="shared" si="3"/>
        <v>0</v>
      </c>
      <c r="I75" s="274">
        <f t="shared" si="3"/>
        <v>0</v>
      </c>
      <c r="J75" s="22">
        <f t="shared" si="3"/>
        <v>0</v>
      </c>
      <c r="K75" s="22">
        <f t="shared" si="3"/>
        <v>0</v>
      </c>
      <c r="L75" s="22">
        <f t="shared" si="3"/>
        <v>0</v>
      </c>
      <c r="M75" s="22">
        <f t="shared" si="3"/>
        <v>0</v>
      </c>
      <c r="N75" s="22">
        <f t="shared" si="3"/>
        <v>0</v>
      </c>
      <c r="O75" s="22">
        <f t="shared" si="3"/>
        <v>0</v>
      </c>
      <c r="P75" s="22">
        <f t="shared" si="3"/>
        <v>0</v>
      </c>
      <c r="Q75" s="22">
        <f>SUM(P47,P61)</f>
        <v>0</v>
      </c>
      <c r="R75" s="22">
        <f t="shared" ref="R75:Y76" si="4">SUM(B68,J68,R68,B75,J75)</f>
        <v>0</v>
      </c>
      <c r="S75" s="22">
        <f t="shared" si="4"/>
        <v>0</v>
      </c>
      <c r="T75" s="22">
        <f t="shared" si="4"/>
        <v>0</v>
      </c>
      <c r="U75" s="22">
        <f t="shared" si="4"/>
        <v>0</v>
      </c>
      <c r="V75" s="22">
        <f t="shared" si="4"/>
        <v>0</v>
      </c>
      <c r="W75" s="22">
        <f t="shared" si="4"/>
        <v>0</v>
      </c>
      <c r="X75" s="22">
        <f t="shared" si="4"/>
        <v>0</v>
      </c>
      <c r="Y75" s="22">
        <f t="shared" si="4"/>
        <v>0</v>
      </c>
    </row>
    <row r="76" spans="1:25" x14ac:dyDescent="0.2">
      <c r="A76" s="257" t="s">
        <v>174</v>
      </c>
      <c r="B76" s="276">
        <f>SUM(B48,B62)</f>
        <v>0</v>
      </c>
      <c r="C76" s="276">
        <f t="shared" si="3"/>
        <v>0</v>
      </c>
      <c r="D76" s="276">
        <f t="shared" si="3"/>
        <v>0</v>
      </c>
      <c r="E76" s="276">
        <f t="shared" si="3"/>
        <v>0</v>
      </c>
      <c r="F76" s="276">
        <f t="shared" si="3"/>
        <v>0</v>
      </c>
      <c r="G76" s="276">
        <f t="shared" si="3"/>
        <v>0</v>
      </c>
      <c r="H76" s="276">
        <f t="shared" si="3"/>
        <v>0</v>
      </c>
      <c r="I76" s="276">
        <f t="shared" si="3"/>
        <v>0</v>
      </c>
      <c r="J76" s="25">
        <f t="shared" si="3"/>
        <v>0</v>
      </c>
      <c r="K76" s="25">
        <f t="shared" si="3"/>
        <v>0</v>
      </c>
      <c r="L76" s="25">
        <f t="shared" si="3"/>
        <v>0</v>
      </c>
      <c r="M76" s="25">
        <f t="shared" si="3"/>
        <v>0</v>
      </c>
      <c r="N76" s="25">
        <f t="shared" si="3"/>
        <v>0</v>
      </c>
      <c r="O76" s="25">
        <f t="shared" si="3"/>
        <v>0</v>
      </c>
      <c r="P76" s="25">
        <f t="shared" si="3"/>
        <v>0</v>
      </c>
      <c r="Q76" s="25">
        <f>SUM(P48,P62)</f>
        <v>0</v>
      </c>
      <c r="R76" s="25">
        <f t="shared" si="4"/>
        <v>0</v>
      </c>
      <c r="S76" s="25">
        <f t="shared" si="4"/>
        <v>0</v>
      </c>
      <c r="T76" s="25">
        <f t="shared" si="4"/>
        <v>0</v>
      </c>
      <c r="U76" s="25">
        <f t="shared" si="4"/>
        <v>0</v>
      </c>
      <c r="V76" s="25">
        <f t="shared" si="4"/>
        <v>0</v>
      </c>
      <c r="W76" s="25">
        <f t="shared" si="4"/>
        <v>0</v>
      </c>
      <c r="X76" s="25">
        <f t="shared" si="4"/>
        <v>0</v>
      </c>
      <c r="Y76" s="25">
        <f t="shared" si="4"/>
        <v>0</v>
      </c>
    </row>
    <row r="77" spans="1:25" x14ac:dyDescent="0.2">
      <c r="A77" s="280" t="s">
        <v>18</v>
      </c>
      <c r="B77" s="27"/>
      <c r="C77" s="27"/>
      <c r="D77" s="27"/>
      <c r="E77" s="27"/>
      <c r="F77" s="27"/>
      <c r="G77" s="27"/>
      <c r="H77" s="27"/>
      <c r="I77" s="27"/>
      <c r="J77" s="27"/>
      <c r="K77" s="27"/>
      <c r="L77" s="27"/>
      <c r="M77" s="27"/>
      <c r="N77" s="27"/>
      <c r="O77" s="27"/>
    </row>
    <row r="78" spans="1:25" ht="13.5" x14ac:dyDescent="0.25">
      <c r="A78" s="258"/>
      <c r="B78" s="27"/>
      <c r="C78" s="27"/>
      <c r="D78" s="27"/>
      <c r="E78" s="27"/>
      <c r="F78" s="27"/>
      <c r="G78" s="27"/>
      <c r="H78" s="27"/>
      <c r="I78" s="27"/>
      <c r="J78" s="27"/>
      <c r="K78" s="27"/>
      <c r="L78" s="27"/>
      <c r="M78" s="27"/>
      <c r="N78" s="27"/>
      <c r="O78" s="27"/>
    </row>
    <row r="79" spans="1:25" customFormat="1" ht="14.25" x14ac:dyDescent="0.2">
      <c r="A79" s="699" t="s">
        <v>43</v>
      </c>
      <c r="B79" s="699"/>
      <c r="C79" s="699"/>
      <c r="D79" s="699"/>
      <c r="E79" s="699"/>
      <c r="F79" s="699"/>
      <c r="G79" s="699"/>
      <c r="H79" s="699"/>
      <c r="I79" s="699"/>
      <c r="J79" s="699"/>
      <c r="K79" s="699"/>
      <c r="L79" s="699"/>
      <c r="M79" s="699"/>
      <c r="N79" s="699"/>
      <c r="O79" s="699"/>
      <c r="P79" s="699"/>
      <c r="Q79" s="699"/>
      <c r="R79" s="699"/>
      <c r="S79" s="699"/>
      <c r="T79" s="699"/>
      <c r="U79" s="699"/>
      <c r="V79" s="699"/>
      <c r="W79" s="699"/>
      <c r="X79" s="699"/>
      <c r="Y79" s="699"/>
    </row>
    <row r="80" spans="1:25" customFormat="1" ht="14.25" x14ac:dyDescent="0.2">
      <c r="A80" s="281"/>
      <c r="B80" s="501">
        <v>2006</v>
      </c>
      <c r="C80" s="503"/>
      <c r="D80" s="503"/>
      <c r="E80" s="501">
        <v>2007</v>
      </c>
      <c r="F80" s="503"/>
      <c r="G80" s="503"/>
      <c r="H80" s="501">
        <v>2008</v>
      </c>
      <c r="I80" s="503"/>
      <c r="J80" s="503"/>
      <c r="K80" s="501">
        <v>2009</v>
      </c>
      <c r="L80" s="503"/>
      <c r="M80" s="503"/>
      <c r="N80" s="501">
        <v>2010</v>
      </c>
      <c r="O80" s="503"/>
      <c r="P80" s="503"/>
      <c r="Q80" s="502">
        <v>2011</v>
      </c>
      <c r="R80" s="502"/>
      <c r="S80" s="502"/>
      <c r="T80" s="502"/>
      <c r="U80" s="502"/>
      <c r="V80" s="502"/>
      <c r="W80" s="501">
        <v>2012</v>
      </c>
      <c r="X80" s="501"/>
      <c r="Y80" s="501"/>
    </row>
    <row r="81" spans="1:25" customFormat="1" ht="14.25" x14ac:dyDescent="0.2">
      <c r="A81" s="281"/>
      <c r="B81" s="503"/>
      <c r="C81" s="503"/>
      <c r="D81" s="503"/>
      <c r="E81" s="503"/>
      <c r="F81" s="503"/>
      <c r="G81" s="503"/>
      <c r="H81" s="503"/>
      <c r="I81" s="503"/>
      <c r="J81" s="503"/>
      <c r="K81" s="503"/>
      <c r="L81" s="503"/>
      <c r="M81" s="503"/>
      <c r="N81" s="503"/>
      <c r="O81" s="503"/>
      <c r="P81" s="503"/>
      <c r="Q81" s="502" t="s">
        <v>0</v>
      </c>
      <c r="R81" s="502"/>
      <c r="S81" s="502"/>
      <c r="T81" s="502" t="s">
        <v>9</v>
      </c>
      <c r="U81" s="502"/>
      <c r="V81" s="502"/>
      <c r="W81" s="501"/>
      <c r="X81" s="501"/>
      <c r="Y81" s="501"/>
    </row>
    <row r="82" spans="1:25" customFormat="1" ht="14.25" x14ac:dyDescent="0.2">
      <c r="A82" s="281"/>
      <c r="B82" s="48" t="s">
        <v>44</v>
      </c>
      <c r="C82" s="48" t="s">
        <v>45</v>
      </c>
      <c r="D82" s="48" t="s">
        <v>46</v>
      </c>
      <c r="E82" s="48" t="s">
        <v>44</v>
      </c>
      <c r="F82" s="48" t="s">
        <v>45</v>
      </c>
      <c r="G82" s="48" t="s">
        <v>46</v>
      </c>
      <c r="H82" s="48" t="s">
        <v>44</v>
      </c>
      <c r="I82" s="48" t="s">
        <v>45</v>
      </c>
      <c r="J82" s="48" t="s">
        <v>46</v>
      </c>
      <c r="K82" s="48" t="s">
        <v>44</v>
      </c>
      <c r="L82" s="48" t="s">
        <v>45</v>
      </c>
      <c r="M82" s="48" t="s">
        <v>46</v>
      </c>
      <c r="N82" s="48" t="s">
        <v>44</v>
      </c>
      <c r="O82" s="48" t="s">
        <v>45</v>
      </c>
      <c r="P82" s="48" t="s">
        <v>46</v>
      </c>
      <c r="Q82" s="48" t="s">
        <v>44</v>
      </c>
      <c r="R82" s="48" t="s">
        <v>45</v>
      </c>
      <c r="S82" s="48" t="s">
        <v>46</v>
      </c>
      <c r="T82" s="48" t="s">
        <v>44</v>
      </c>
      <c r="U82" s="48" t="s">
        <v>45</v>
      </c>
      <c r="V82" s="48" t="s">
        <v>46</v>
      </c>
      <c r="W82" s="48" t="s">
        <v>44</v>
      </c>
      <c r="X82" s="48" t="s">
        <v>45</v>
      </c>
      <c r="Y82" s="48" t="s">
        <v>46</v>
      </c>
    </row>
    <row r="83" spans="1:25" customFormat="1" ht="14.25" x14ac:dyDescent="0.2">
      <c r="A83" s="6" t="s">
        <v>47</v>
      </c>
      <c r="B83" s="49"/>
      <c r="C83" s="49"/>
      <c r="D83" s="50">
        <f>SUM(B83:C83)</f>
        <v>0</v>
      </c>
      <c r="E83" s="49"/>
      <c r="F83" s="49"/>
      <c r="G83" s="50">
        <f>SUM(E83:F83)</f>
        <v>0</v>
      </c>
      <c r="H83" s="49"/>
      <c r="I83" s="49"/>
      <c r="J83" s="50">
        <f>SUM(H83:I83)</f>
        <v>0</v>
      </c>
      <c r="K83" s="49"/>
      <c r="L83" s="49"/>
      <c r="M83" s="50">
        <f>SUM(K83:L83)</f>
        <v>0</v>
      </c>
      <c r="N83" s="49"/>
      <c r="O83" s="49"/>
      <c r="P83" s="50">
        <f>SUM(N83:O83)</f>
        <v>0</v>
      </c>
      <c r="Q83" s="51"/>
      <c r="R83" s="51"/>
      <c r="S83" s="50">
        <f>SUM(Q83:R83)</f>
        <v>0</v>
      </c>
      <c r="T83" s="49"/>
      <c r="U83" s="49"/>
      <c r="V83" s="50">
        <f>SUM(T83:U83)</f>
        <v>0</v>
      </c>
      <c r="W83" s="49"/>
      <c r="X83" s="49"/>
      <c r="Y83" s="55">
        <f>SUM(W83:X83)</f>
        <v>0</v>
      </c>
    </row>
    <row r="84" spans="1:25" customFormat="1" ht="14.25" x14ac:dyDescent="0.2">
      <c r="A84" s="134" t="s">
        <v>48</v>
      </c>
      <c r="B84" s="57"/>
      <c r="C84" s="57"/>
      <c r="D84" s="58">
        <f>SUM(B84:C84)</f>
        <v>0</v>
      </c>
      <c r="E84" s="57"/>
      <c r="F84" s="57"/>
      <c r="G84" s="58">
        <f>SUM(E84:F84)</f>
        <v>0</v>
      </c>
      <c r="H84" s="57"/>
      <c r="I84" s="57"/>
      <c r="J84" s="58">
        <f>SUM(H84:I84)</f>
        <v>0</v>
      </c>
      <c r="K84" s="57"/>
      <c r="L84" s="57"/>
      <c r="M84" s="58">
        <f>SUM(K84:L84)</f>
        <v>0</v>
      </c>
      <c r="N84" s="57"/>
      <c r="O84" s="57"/>
      <c r="P84" s="58">
        <f>SUM(N84:O84)</f>
        <v>0</v>
      </c>
      <c r="Q84" s="59"/>
      <c r="R84" s="59"/>
      <c r="S84" s="58">
        <f>SUM(Q84:R84)</f>
        <v>0</v>
      </c>
      <c r="T84" s="57"/>
      <c r="U84" s="57"/>
      <c r="V84" s="58">
        <f>SUM(T84:U84)</f>
        <v>0</v>
      </c>
      <c r="W84" s="57"/>
      <c r="X84" s="57"/>
      <c r="Y84" s="61">
        <f>SUM(W84:X84)</f>
        <v>0</v>
      </c>
    </row>
    <row r="85" spans="1:25" customFormat="1" ht="14.25" x14ac:dyDescent="0.2">
      <c r="A85" s="38" t="s">
        <v>49</v>
      </c>
      <c r="B85" s="58">
        <f>SUM(B83:B84)</f>
        <v>0</v>
      </c>
      <c r="C85" s="58">
        <f>SUM(C83:C84)</f>
        <v>0</v>
      </c>
      <c r="D85" s="58">
        <f>SUM(B85:C85)</f>
        <v>0</v>
      </c>
      <c r="E85" s="58">
        <f>SUM(E83:E84)</f>
        <v>0</v>
      </c>
      <c r="F85" s="58">
        <f>SUM(F83:F84)</f>
        <v>0</v>
      </c>
      <c r="G85" s="58">
        <f>SUM(E85:F85)</f>
        <v>0</v>
      </c>
      <c r="H85" s="58">
        <f>SUM(H83:H84)</f>
        <v>0</v>
      </c>
      <c r="I85" s="58">
        <f>SUM(I83:I84)</f>
        <v>0</v>
      </c>
      <c r="J85" s="58">
        <f>SUM(H85:I85)</f>
        <v>0</v>
      </c>
      <c r="K85" s="58">
        <f>SUM(K83:K84)</f>
        <v>0</v>
      </c>
      <c r="L85" s="58">
        <f>SUM(L83:L84)</f>
        <v>0</v>
      </c>
      <c r="M85" s="58">
        <f>SUM(K85:L85)</f>
        <v>0</v>
      </c>
      <c r="N85" s="58">
        <f>SUM(N83:N84)</f>
        <v>0</v>
      </c>
      <c r="O85" s="58">
        <f>SUM(O83:O84)</f>
        <v>0</v>
      </c>
      <c r="P85" s="58">
        <f>SUM(N85:O85)</f>
        <v>0</v>
      </c>
      <c r="Q85" s="58">
        <f>SUM(Q83:Q84)</f>
        <v>0</v>
      </c>
      <c r="R85" s="58">
        <f>SUM(R83:R84)</f>
        <v>0</v>
      </c>
      <c r="S85" s="58">
        <f>SUM(Q85:R85)</f>
        <v>0</v>
      </c>
      <c r="T85" s="58">
        <f>SUM(T83:T84)</f>
        <v>0</v>
      </c>
      <c r="U85" s="58">
        <f>SUM(U83:U84)</f>
        <v>0</v>
      </c>
      <c r="V85" s="58">
        <f>SUM(T85:U85)</f>
        <v>0</v>
      </c>
      <c r="W85" s="58">
        <f>SUM(W83:W84)</f>
        <v>0</v>
      </c>
      <c r="X85" s="58">
        <f>SUM(X83:X84)</f>
        <v>0</v>
      </c>
      <c r="Y85" s="61">
        <f>SUM(W85:X85)</f>
        <v>0</v>
      </c>
    </row>
    <row r="86" spans="1:25" customFormat="1" ht="14.25" x14ac:dyDescent="0.2">
      <c r="A86" s="10" t="s">
        <v>50</v>
      </c>
      <c r="B86" s="62" t="str">
        <f>IFERROR(B83*100/B85,"")</f>
        <v/>
      </c>
      <c r="C86" s="62" t="str">
        <f>IFERROR(C83*100/C85,"")</f>
        <v/>
      </c>
      <c r="D86" s="62" t="str">
        <f t="shared" ref="D86:Y86" si="5">IFERROR(D83*100/D85,"")</f>
        <v/>
      </c>
      <c r="E86" s="62" t="str">
        <f t="shared" si="5"/>
        <v/>
      </c>
      <c r="F86" s="62" t="str">
        <f t="shared" si="5"/>
        <v/>
      </c>
      <c r="G86" s="62" t="str">
        <f t="shared" si="5"/>
        <v/>
      </c>
      <c r="H86" s="62" t="str">
        <f t="shared" si="5"/>
        <v/>
      </c>
      <c r="I86" s="62" t="str">
        <f t="shared" si="5"/>
        <v/>
      </c>
      <c r="J86" s="62" t="str">
        <f t="shared" si="5"/>
        <v/>
      </c>
      <c r="K86" s="62" t="str">
        <f t="shared" si="5"/>
        <v/>
      </c>
      <c r="L86" s="62" t="str">
        <f t="shared" si="5"/>
        <v/>
      </c>
      <c r="M86" s="62" t="str">
        <f t="shared" si="5"/>
        <v/>
      </c>
      <c r="N86" s="62" t="str">
        <f t="shared" si="5"/>
        <v/>
      </c>
      <c r="O86" s="62" t="str">
        <f t="shared" si="5"/>
        <v/>
      </c>
      <c r="P86" s="62" t="str">
        <f t="shared" si="5"/>
        <v/>
      </c>
      <c r="Q86" s="62" t="str">
        <f t="shared" si="5"/>
        <v/>
      </c>
      <c r="R86" s="62" t="str">
        <f t="shared" si="5"/>
        <v/>
      </c>
      <c r="S86" s="62" t="str">
        <f t="shared" si="5"/>
        <v/>
      </c>
      <c r="T86" s="62" t="str">
        <f t="shared" si="5"/>
        <v/>
      </c>
      <c r="U86" s="62" t="str">
        <f t="shared" si="5"/>
        <v/>
      </c>
      <c r="V86" s="62" t="str">
        <f t="shared" si="5"/>
        <v/>
      </c>
      <c r="W86" s="62" t="str">
        <f t="shared" si="5"/>
        <v/>
      </c>
      <c r="X86" s="62" t="str">
        <f t="shared" si="5"/>
        <v/>
      </c>
      <c r="Y86" s="63" t="str">
        <f t="shared" si="5"/>
        <v/>
      </c>
    </row>
    <row r="87" spans="1:25" customFormat="1" ht="14.25" x14ac:dyDescent="0.2">
      <c r="A87" s="700" t="s">
        <v>18</v>
      </c>
      <c r="B87" s="700"/>
      <c r="C87" s="700"/>
      <c r="D87" s="700"/>
      <c r="E87" s="700"/>
      <c r="F87" s="700"/>
      <c r="G87" s="700"/>
      <c r="H87" s="700"/>
      <c r="I87" s="700"/>
      <c r="J87" s="700"/>
      <c r="K87" s="700"/>
      <c r="L87" s="700"/>
      <c r="M87" s="700"/>
      <c r="N87" s="700"/>
      <c r="O87" s="700"/>
      <c r="P87" s="700"/>
      <c r="Q87" s="700"/>
      <c r="R87" s="700"/>
      <c r="S87" s="700"/>
      <c r="T87" s="700"/>
      <c r="U87" s="700"/>
      <c r="V87" s="700"/>
    </row>
    <row r="88" spans="1:25" customFormat="1" ht="14.25" x14ac:dyDescent="0.2">
      <c r="A88" s="282"/>
      <c r="B88" s="282"/>
      <c r="C88" s="282"/>
      <c r="D88" s="282"/>
      <c r="E88" s="282"/>
      <c r="F88" s="282"/>
      <c r="G88" s="282"/>
      <c r="H88" s="282"/>
      <c r="I88" s="282"/>
      <c r="J88" s="282"/>
      <c r="K88" s="282"/>
      <c r="L88" s="282"/>
      <c r="M88" s="282"/>
      <c r="N88" s="282"/>
      <c r="O88" s="282"/>
      <c r="P88" s="282"/>
      <c r="Q88" s="282"/>
      <c r="R88" s="282"/>
      <c r="S88" s="282"/>
      <c r="T88" s="282"/>
      <c r="U88" s="282"/>
      <c r="V88" s="282"/>
    </row>
    <row r="89" spans="1:25" customFormat="1" ht="14.25" x14ac:dyDescent="0.2">
      <c r="A89" s="504" t="s">
        <v>51</v>
      </c>
      <c r="B89" s="507">
        <v>2006</v>
      </c>
      <c r="C89" s="508"/>
      <c r="D89" s="509"/>
      <c r="E89" s="507">
        <v>2007</v>
      </c>
      <c r="F89" s="508"/>
      <c r="G89" s="509"/>
      <c r="H89" s="507">
        <v>2008</v>
      </c>
      <c r="I89" s="508"/>
      <c r="J89" s="509"/>
      <c r="K89" s="507">
        <v>2009</v>
      </c>
      <c r="L89" s="508"/>
      <c r="M89" s="509"/>
      <c r="N89" s="507">
        <v>2010</v>
      </c>
      <c r="O89" s="508"/>
      <c r="P89" s="509"/>
      <c r="Q89" s="516">
        <v>2011</v>
      </c>
      <c r="R89" s="517"/>
      <c r="S89" s="517"/>
      <c r="T89" s="517"/>
      <c r="U89" s="517"/>
      <c r="V89" s="518"/>
      <c r="W89" s="507">
        <v>2012</v>
      </c>
      <c r="X89" s="508"/>
      <c r="Y89" s="509"/>
    </row>
    <row r="90" spans="1:25" customFormat="1" ht="14.25" x14ac:dyDescent="0.2">
      <c r="A90" s="505"/>
      <c r="B90" s="510"/>
      <c r="C90" s="511"/>
      <c r="D90" s="512"/>
      <c r="E90" s="510"/>
      <c r="F90" s="511"/>
      <c r="G90" s="512"/>
      <c r="H90" s="510"/>
      <c r="I90" s="511"/>
      <c r="J90" s="512"/>
      <c r="K90" s="510"/>
      <c r="L90" s="511"/>
      <c r="M90" s="512"/>
      <c r="N90" s="510"/>
      <c r="O90" s="511"/>
      <c r="P90" s="512"/>
      <c r="Q90" s="516" t="s">
        <v>0</v>
      </c>
      <c r="R90" s="517"/>
      <c r="S90" s="518"/>
      <c r="T90" s="516" t="s">
        <v>9</v>
      </c>
      <c r="U90" s="517"/>
      <c r="V90" s="518"/>
      <c r="W90" s="510"/>
      <c r="X90" s="511"/>
      <c r="Y90" s="512"/>
    </row>
    <row r="91" spans="1:25" customFormat="1" ht="14.25" x14ac:dyDescent="0.2">
      <c r="A91" s="506"/>
      <c r="B91" s="48" t="s">
        <v>44</v>
      </c>
      <c r="C91" s="48" t="s">
        <v>45</v>
      </c>
      <c r="D91" s="48" t="s">
        <v>46</v>
      </c>
      <c r="E91" s="48" t="s">
        <v>44</v>
      </c>
      <c r="F91" s="48" t="s">
        <v>45</v>
      </c>
      <c r="G91" s="48" t="s">
        <v>46</v>
      </c>
      <c r="H91" s="48" t="s">
        <v>44</v>
      </c>
      <c r="I91" s="48" t="s">
        <v>45</v>
      </c>
      <c r="J91" s="48" t="s">
        <v>46</v>
      </c>
      <c r="K91" s="48" t="s">
        <v>44</v>
      </c>
      <c r="L91" s="48" t="s">
        <v>45</v>
      </c>
      <c r="M91" s="48" t="s">
        <v>46</v>
      </c>
      <c r="N91" s="48" t="s">
        <v>44</v>
      </c>
      <c r="O91" s="48" t="s">
        <v>45</v>
      </c>
      <c r="P91" s="48" t="s">
        <v>46</v>
      </c>
      <c r="Q91" s="48" t="s">
        <v>44</v>
      </c>
      <c r="R91" s="48" t="s">
        <v>45</v>
      </c>
      <c r="S91" s="48" t="s">
        <v>46</v>
      </c>
      <c r="T91" s="48" t="s">
        <v>44</v>
      </c>
      <c r="U91" s="48" t="s">
        <v>45</v>
      </c>
      <c r="V91" s="48" t="s">
        <v>46</v>
      </c>
      <c r="W91" s="48" t="s">
        <v>44</v>
      </c>
      <c r="X91" s="48" t="s">
        <v>45</v>
      </c>
      <c r="Y91" s="48" t="s">
        <v>46</v>
      </c>
    </row>
    <row r="92" spans="1:25" customFormat="1" ht="14.25" x14ac:dyDescent="0.2">
      <c r="A92" s="6" t="s">
        <v>52</v>
      </c>
      <c r="B92" s="49"/>
      <c r="C92" s="49"/>
      <c r="D92" s="50">
        <f t="shared" ref="D92:D100" si="6">+SUM(B92:C92)</f>
        <v>0</v>
      </c>
      <c r="E92" s="49"/>
      <c r="F92" s="49"/>
      <c r="G92" s="50">
        <f t="shared" ref="G92:G100" si="7">+SUM(E92:F92)</f>
        <v>0</v>
      </c>
      <c r="H92" s="49"/>
      <c r="I92" s="49"/>
      <c r="J92" s="50">
        <f t="shared" ref="J92:J101" si="8">+SUM(H92:I92)</f>
        <v>0</v>
      </c>
      <c r="K92" s="49"/>
      <c r="L92" s="49"/>
      <c r="M92" s="50">
        <f t="shared" ref="M92:M101" si="9">+SUM(K92:L92)</f>
        <v>0</v>
      </c>
      <c r="N92" s="49"/>
      <c r="O92" s="49"/>
      <c r="P92" s="50">
        <f t="shared" ref="P92:P101" si="10">+SUM(N92:O92)</f>
        <v>0</v>
      </c>
      <c r="Q92" s="51"/>
      <c r="R92" s="51"/>
      <c r="S92" s="50">
        <f t="shared" ref="S92:S94" si="11">+SUM(Q92:R92)</f>
        <v>0</v>
      </c>
      <c r="T92" s="49"/>
      <c r="U92" s="49"/>
      <c r="V92" s="50">
        <f t="shared" ref="V92:V101" si="12">+SUM(T92:U92)</f>
        <v>0</v>
      </c>
      <c r="W92" s="49"/>
      <c r="X92" s="49"/>
      <c r="Y92" s="55">
        <f t="shared" ref="Y92:Y101" si="13">+SUM(W92:X92)</f>
        <v>0</v>
      </c>
    </row>
    <row r="93" spans="1:25" customFormat="1" ht="14.25" x14ac:dyDescent="0.2">
      <c r="A93" s="38" t="s">
        <v>53</v>
      </c>
      <c r="B93" s="57"/>
      <c r="C93" s="57"/>
      <c r="D93" s="58">
        <f t="shared" si="6"/>
        <v>0</v>
      </c>
      <c r="E93" s="57"/>
      <c r="F93" s="57"/>
      <c r="G93" s="58">
        <f t="shared" si="7"/>
        <v>0</v>
      </c>
      <c r="H93" s="57"/>
      <c r="I93" s="57"/>
      <c r="J93" s="58">
        <f t="shared" si="8"/>
        <v>0</v>
      </c>
      <c r="K93" s="57"/>
      <c r="L93" s="57"/>
      <c r="M93" s="58">
        <f t="shared" si="9"/>
        <v>0</v>
      </c>
      <c r="N93" s="57"/>
      <c r="O93" s="57"/>
      <c r="P93" s="58">
        <f t="shared" si="10"/>
        <v>0</v>
      </c>
      <c r="Q93" s="59"/>
      <c r="R93" s="59"/>
      <c r="S93" s="58">
        <f t="shared" si="11"/>
        <v>0</v>
      </c>
      <c r="T93" s="57"/>
      <c r="U93" s="57"/>
      <c r="V93" s="58">
        <f t="shared" si="12"/>
        <v>0</v>
      </c>
      <c r="W93" s="57"/>
      <c r="X93" s="57"/>
      <c r="Y93" s="61">
        <f t="shared" si="13"/>
        <v>0</v>
      </c>
    </row>
    <row r="94" spans="1:25" customFormat="1" ht="14.25" x14ac:dyDescent="0.2">
      <c r="A94" s="38" t="s">
        <v>54</v>
      </c>
      <c r="B94" s="57"/>
      <c r="C94" s="57"/>
      <c r="D94" s="58">
        <f t="shared" si="6"/>
        <v>0</v>
      </c>
      <c r="E94" s="57"/>
      <c r="F94" s="57"/>
      <c r="G94" s="58">
        <f t="shared" si="7"/>
        <v>0</v>
      </c>
      <c r="H94" s="57"/>
      <c r="I94" s="57"/>
      <c r="J94" s="58">
        <f t="shared" si="8"/>
        <v>0</v>
      </c>
      <c r="K94" s="57"/>
      <c r="L94" s="57"/>
      <c r="M94" s="58">
        <f t="shared" si="9"/>
        <v>0</v>
      </c>
      <c r="N94" s="57"/>
      <c r="O94" s="57"/>
      <c r="P94" s="58">
        <f t="shared" si="10"/>
        <v>0</v>
      </c>
      <c r="Q94" s="59"/>
      <c r="R94" s="59"/>
      <c r="S94" s="58">
        <f t="shared" si="11"/>
        <v>0</v>
      </c>
      <c r="T94" s="57"/>
      <c r="U94" s="57"/>
      <c r="V94" s="58">
        <f t="shared" si="12"/>
        <v>0</v>
      </c>
      <c r="W94" s="57"/>
      <c r="X94" s="57"/>
      <c r="Y94" s="61">
        <f t="shared" si="13"/>
        <v>0</v>
      </c>
    </row>
    <row r="95" spans="1:25" customFormat="1" ht="14.25" x14ac:dyDescent="0.2">
      <c r="A95" s="56" t="s">
        <v>23</v>
      </c>
      <c r="B95" s="65">
        <f>SUM(B92:B94)</f>
        <v>0</v>
      </c>
      <c r="C95" s="65">
        <f>SUM(C92:C94)</f>
        <v>0</v>
      </c>
      <c r="D95" s="65">
        <f t="shared" ref="D95:Y95" si="14">SUM(D92:D94)</f>
        <v>0</v>
      </c>
      <c r="E95" s="65">
        <f t="shared" si="14"/>
        <v>0</v>
      </c>
      <c r="F95" s="65">
        <f t="shared" si="14"/>
        <v>0</v>
      </c>
      <c r="G95" s="65">
        <f t="shared" si="14"/>
        <v>0</v>
      </c>
      <c r="H95" s="65">
        <f t="shared" si="14"/>
        <v>0</v>
      </c>
      <c r="I95" s="65">
        <f t="shared" si="14"/>
        <v>0</v>
      </c>
      <c r="J95" s="65">
        <f t="shared" si="14"/>
        <v>0</v>
      </c>
      <c r="K95" s="65">
        <f t="shared" si="14"/>
        <v>0</v>
      </c>
      <c r="L95" s="65">
        <f t="shared" si="14"/>
        <v>0</v>
      </c>
      <c r="M95" s="65">
        <f t="shared" si="14"/>
        <v>0</v>
      </c>
      <c r="N95" s="65">
        <f t="shared" si="14"/>
        <v>0</v>
      </c>
      <c r="O95" s="65">
        <f t="shared" si="14"/>
        <v>0</v>
      </c>
      <c r="P95" s="65">
        <f t="shared" si="14"/>
        <v>0</v>
      </c>
      <c r="Q95" s="65">
        <f t="shared" si="14"/>
        <v>0</v>
      </c>
      <c r="R95" s="65">
        <f t="shared" si="14"/>
        <v>0</v>
      </c>
      <c r="S95" s="65">
        <f t="shared" si="14"/>
        <v>0</v>
      </c>
      <c r="T95" s="65">
        <f t="shared" si="14"/>
        <v>0</v>
      </c>
      <c r="U95" s="65">
        <f t="shared" si="14"/>
        <v>0</v>
      </c>
      <c r="V95" s="65">
        <f t="shared" si="14"/>
        <v>0</v>
      </c>
      <c r="W95" s="65">
        <f t="shared" si="14"/>
        <v>0</v>
      </c>
      <c r="X95" s="65">
        <f t="shared" si="14"/>
        <v>0</v>
      </c>
      <c r="Y95" s="283">
        <f t="shared" si="14"/>
        <v>0</v>
      </c>
    </row>
    <row r="96" spans="1:25" customFormat="1" ht="14.25" x14ac:dyDescent="0.2">
      <c r="A96" s="56" t="s">
        <v>55</v>
      </c>
      <c r="B96" s="57"/>
      <c r="C96" s="57"/>
      <c r="D96" s="58">
        <f>SUM(B96:C96)</f>
        <v>0</v>
      </c>
      <c r="E96" s="57"/>
      <c r="F96" s="57"/>
      <c r="G96" s="58">
        <f>SUM(E96:F96)</f>
        <v>0</v>
      </c>
      <c r="H96" s="57"/>
      <c r="I96" s="57"/>
      <c r="J96" s="58">
        <f>SUM(H96:I96)</f>
        <v>0</v>
      </c>
      <c r="K96" s="57"/>
      <c r="L96" s="57"/>
      <c r="M96" s="58">
        <f>SUM(K96:L96)</f>
        <v>0</v>
      </c>
      <c r="N96" s="57"/>
      <c r="O96" s="57"/>
      <c r="P96" s="58">
        <f>SUM(N96:O96)</f>
        <v>0</v>
      </c>
      <c r="Q96" s="59"/>
      <c r="R96" s="59"/>
      <c r="S96" s="58">
        <f>SUM(Q96:R96)</f>
        <v>0</v>
      </c>
      <c r="T96" s="57"/>
      <c r="U96" s="57"/>
      <c r="V96" s="58">
        <f>SUM(T96:U96)</f>
        <v>0</v>
      </c>
      <c r="W96" s="57"/>
      <c r="X96" s="57"/>
      <c r="Y96" s="58">
        <f>SUM(W96:X96)</f>
        <v>0</v>
      </c>
    </row>
    <row r="97" spans="1:25" customFormat="1" ht="14.25" x14ac:dyDescent="0.2">
      <c r="A97" s="56" t="s">
        <v>56</v>
      </c>
      <c r="B97" s="57"/>
      <c r="C97" s="57"/>
      <c r="D97" s="58">
        <f>SUM(B97:C97)</f>
        <v>0</v>
      </c>
      <c r="E97" s="57"/>
      <c r="F97" s="57"/>
      <c r="G97" s="58">
        <f>SUM(E97:F97)</f>
        <v>0</v>
      </c>
      <c r="H97" s="57"/>
      <c r="I97" s="57"/>
      <c r="J97" s="58">
        <f>SUM(H97:I97)</f>
        <v>0</v>
      </c>
      <c r="K97" s="57"/>
      <c r="L97" s="57"/>
      <c r="M97" s="58">
        <f>SUM(K97:L97)</f>
        <v>0</v>
      </c>
      <c r="N97" s="57"/>
      <c r="O97" s="57"/>
      <c r="P97" s="58">
        <f>SUM(N97:O97)</f>
        <v>0</v>
      </c>
      <c r="Q97" s="59"/>
      <c r="R97" s="59"/>
      <c r="S97" s="58">
        <f>SUM(Q97:R97)</f>
        <v>0</v>
      </c>
      <c r="T97" s="57"/>
      <c r="U97" s="57"/>
      <c r="V97" s="58">
        <f>SUM(T97:U97)</f>
        <v>0</v>
      </c>
      <c r="W97" s="57"/>
      <c r="X97" s="57"/>
      <c r="Y97" s="61">
        <f>SUM(W97:X97)</f>
        <v>0</v>
      </c>
    </row>
    <row r="98" spans="1:25" customFormat="1" ht="14.25" x14ac:dyDescent="0.2">
      <c r="A98" s="38" t="s">
        <v>57</v>
      </c>
      <c r="B98" s="57"/>
      <c r="C98" s="57"/>
      <c r="D98" s="58">
        <f t="shared" si="6"/>
        <v>0</v>
      </c>
      <c r="E98" s="57"/>
      <c r="F98" s="57"/>
      <c r="G98" s="58">
        <f t="shared" si="7"/>
        <v>0</v>
      </c>
      <c r="H98" s="57"/>
      <c r="I98" s="57"/>
      <c r="J98" s="58">
        <f t="shared" si="8"/>
        <v>0</v>
      </c>
      <c r="K98" s="57"/>
      <c r="L98" s="57"/>
      <c r="M98" s="58">
        <f t="shared" si="9"/>
        <v>0</v>
      </c>
      <c r="N98" s="57"/>
      <c r="O98" s="57"/>
      <c r="P98" s="58">
        <f t="shared" si="10"/>
        <v>0</v>
      </c>
      <c r="Q98" s="59"/>
      <c r="R98" s="59"/>
      <c r="S98" s="58">
        <f t="shared" ref="S98:S101" si="15">+SUM(Q98:R98)</f>
        <v>0</v>
      </c>
      <c r="T98" s="57"/>
      <c r="U98" s="57"/>
      <c r="V98" s="58">
        <f t="shared" si="12"/>
        <v>0</v>
      </c>
      <c r="W98" s="57"/>
      <c r="X98" s="57"/>
      <c r="Y98" s="61">
        <f t="shared" si="13"/>
        <v>0</v>
      </c>
    </row>
    <row r="99" spans="1:25" customFormat="1" ht="14.25" x14ac:dyDescent="0.2">
      <c r="A99" s="38" t="s">
        <v>58</v>
      </c>
      <c r="B99" s="57"/>
      <c r="C99" s="57"/>
      <c r="D99" s="58">
        <f t="shared" si="6"/>
        <v>0</v>
      </c>
      <c r="E99" s="57"/>
      <c r="F99" s="57"/>
      <c r="G99" s="58">
        <f t="shared" si="7"/>
        <v>0</v>
      </c>
      <c r="H99" s="57"/>
      <c r="I99" s="57"/>
      <c r="J99" s="58">
        <f t="shared" si="8"/>
        <v>0</v>
      </c>
      <c r="K99" s="57"/>
      <c r="L99" s="57"/>
      <c r="M99" s="58">
        <f t="shared" si="9"/>
        <v>0</v>
      </c>
      <c r="N99" s="57"/>
      <c r="O99" s="57"/>
      <c r="P99" s="58">
        <f t="shared" si="10"/>
        <v>0</v>
      </c>
      <c r="Q99" s="59"/>
      <c r="R99" s="59"/>
      <c r="S99" s="58">
        <f t="shared" si="15"/>
        <v>0</v>
      </c>
      <c r="T99" s="57"/>
      <c r="U99" s="57"/>
      <c r="V99" s="58">
        <f t="shared" si="12"/>
        <v>0</v>
      </c>
      <c r="W99" s="57"/>
      <c r="X99" s="57"/>
      <c r="Y99" s="61">
        <f t="shared" si="13"/>
        <v>0</v>
      </c>
    </row>
    <row r="100" spans="1:25" customFormat="1" ht="14.25" x14ac:dyDescent="0.2">
      <c r="A100" s="56" t="s">
        <v>59</v>
      </c>
      <c r="B100" s="57"/>
      <c r="C100" s="57"/>
      <c r="D100" s="58">
        <f t="shared" si="6"/>
        <v>0</v>
      </c>
      <c r="E100" s="57"/>
      <c r="F100" s="57"/>
      <c r="G100" s="58">
        <f t="shared" si="7"/>
        <v>0</v>
      </c>
      <c r="H100" s="57"/>
      <c r="I100" s="57"/>
      <c r="J100" s="58">
        <f t="shared" si="8"/>
        <v>0</v>
      </c>
      <c r="K100" s="57"/>
      <c r="L100" s="57"/>
      <c r="M100" s="58">
        <f t="shared" si="9"/>
        <v>0</v>
      </c>
      <c r="N100" s="57"/>
      <c r="O100" s="57"/>
      <c r="P100" s="58">
        <f t="shared" si="10"/>
        <v>0</v>
      </c>
      <c r="Q100" s="59"/>
      <c r="R100" s="59"/>
      <c r="S100" s="58">
        <f t="shared" si="15"/>
        <v>0</v>
      </c>
      <c r="T100" s="57"/>
      <c r="U100" s="57"/>
      <c r="V100" s="58">
        <f t="shared" si="12"/>
        <v>0</v>
      </c>
      <c r="W100" s="57"/>
      <c r="X100" s="57"/>
      <c r="Y100" s="61">
        <f t="shared" si="13"/>
        <v>0</v>
      </c>
    </row>
    <row r="101" spans="1:25" customFormat="1" ht="25.5" x14ac:dyDescent="0.2">
      <c r="A101" s="66" t="s">
        <v>60</v>
      </c>
      <c r="B101" s="67"/>
      <c r="C101" s="67"/>
      <c r="D101" s="62">
        <f t="shared" ref="D101" si="16">+SUM(B101:C101)</f>
        <v>0</v>
      </c>
      <c r="E101" s="67"/>
      <c r="F101" s="67"/>
      <c r="G101" s="62">
        <f t="shared" ref="G101" si="17">+SUM(E101:F101)</f>
        <v>0</v>
      </c>
      <c r="H101" s="67"/>
      <c r="I101" s="67"/>
      <c r="J101" s="62">
        <f t="shared" si="8"/>
        <v>0</v>
      </c>
      <c r="K101" s="67"/>
      <c r="L101" s="67"/>
      <c r="M101" s="62">
        <f t="shared" si="9"/>
        <v>0</v>
      </c>
      <c r="N101" s="67"/>
      <c r="O101" s="67"/>
      <c r="P101" s="62">
        <f t="shared" si="10"/>
        <v>0</v>
      </c>
      <c r="Q101" s="68"/>
      <c r="R101" s="68"/>
      <c r="S101" s="62">
        <f t="shared" si="15"/>
        <v>0</v>
      </c>
      <c r="T101" s="67"/>
      <c r="U101" s="67"/>
      <c r="V101" s="62">
        <f t="shared" si="12"/>
        <v>0</v>
      </c>
      <c r="W101" s="67"/>
      <c r="X101" s="67"/>
      <c r="Y101" s="63">
        <f t="shared" si="13"/>
        <v>0</v>
      </c>
    </row>
    <row r="102" spans="1:25" customFormat="1" ht="14.25" x14ac:dyDescent="0.2">
      <c r="A102" s="2"/>
    </row>
    <row r="103" spans="1:25" customFormat="1" ht="14.25" x14ac:dyDescent="0.2">
      <c r="A103" s="513" t="s">
        <v>61</v>
      </c>
      <c r="B103" s="507">
        <v>2006</v>
      </c>
      <c r="C103" s="508"/>
      <c r="D103" s="509"/>
      <c r="E103" s="507">
        <v>2007</v>
      </c>
      <c r="F103" s="508"/>
      <c r="G103" s="509"/>
      <c r="H103" s="507">
        <v>2008</v>
      </c>
      <c r="I103" s="508"/>
      <c r="J103" s="509"/>
      <c r="K103" s="507">
        <v>2009</v>
      </c>
      <c r="L103" s="508"/>
      <c r="M103" s="509"/>
      <c r="N103" s="507">
        <v>2010</v>
      </c>
      <c r="O103" s="508"/>
      <c r="P103" s="509"/>
      <c r="Q103" s="516">
        <v>2011</v>
      </c>
      <c r="R103" s="517"/>
      <c r="S103" s="517"/>
      <c r="T103" s="517"/>
      <c r="U103" s="517"/>
      <c r="V103" s="517"/>
      <c r="W103" s="507">
        <v>2012</v>
      </c>
      <c r="X103" s="508"/>
      <c r="Y103" s="509"/>
    </row>
    <row r="104" spans="1:25" customFormat="1" ht="14.25" x14ac:dyDescent="0.2">
      <c r="A104" s="514"/>
      <c r="B104" s="510"/>
      <c r="C104" s="511"/>
      <c r="D104" s="512"/>
      <c r="E104" s="510"/>
      <c r="F104" s="511"/>
      <c r="G104" s="512"/>
      <c r="H104" s="510"/>
      <c r="I104" s="511"/>
      <c r="J104" s="512"/>
      <c r="K104" s="510"/>
      <c r="L104" s="511"/>
      <c r="M104" s="512"/>
      <c r="N104" s="510"/>
      <c r="O104" s="511"/>
      <c r="P104" s="512"/>
      <c r="Q104" s="516" t="s">
        <v>0</v>
      </c>
      <c r="R104" s="517"/>
      <c r="S104" s="518"/>
      <c r="T104" s="516" t="s">
        <v>9</v>
      </c>
      <c r="U104" s="517"/>
      <c r="V104" s="517"/>
      <c r="W104" s="510"/>
      <c r="X104" s="511"/>
      <c r="Y104" s="512"/>
    </row>
    <row r="105" spans="1:25" customFormat="1" ht="14.25" x14ac:dyDescent="0.2">
      <c r="A105" s="515"/>
      <c r="B105" s="284" t="s">
        <v>62</v>
      </c>
      <c r="C105" s="284" t="s">
        <v>63</v>
      </c>
      <c r="D105" s="284" t="s">
        <v>64</v>
      </c>
      <c r="E105" s="284" t="s">
        <v>62</v>
      </c>
      <c r="F105" s="284" t="s">
        <v>63</v>
      </c>
      <c r="G105" s="284" t="s">
        <v>64</v>
      </c>
      <c r="H105" s="284" t="s">
        <v>62</v>
      </c>
      <c r="I105" s="284" t="s">
        <v>63</v>
      </c>
      <c r="J105" s="284" t="s">
        <v>64</v>
      </c>
      <c r="K105" s="284" t="s">
        <v>62</v>
      </c>
      <c r="L105" s="284" t="s">
        <v>63</v>
      </c>
      <c r="M105" s="284" t="s">
        <v>64</v>
      </c>
      <c r="N105" s="284" t="s">
        <v>62</v>
      </c>
      <c r="O105" s="284" t="s">
        <v>63</v>
      </c>
      <c r="P105" s="284" t="s">
        <v>64</v>
      </c>
      <c r="Q105" s="284" t="s">
        <v>62</v>
      </c>
      <c r="R105" s="284" t="s">
        <v>63</v>
      </c>
      <c r="S105" s="284" t="s">
        <v>64</v>
      </c>
      <c r="T105" s="284" t="s">
        <v>62</v>
      </c>
      <c r="U105" s="284" t="s">
        <v>63</v>
      </c>
      <c r="V105" s="284" t="s">
        <v>64</v>
      </c>
      <c r="W105" s="284" t="s">
        <v>62</v>
      </c>
      <c r="X105" s="284" t="s">
        <v>63</v>
      </c>
      <c r="Y105" s="284" t="s">
        <v>64</v>
      </c>
    </row>
    <row r="106" spans="1:25" customFormat="1" ht="14.25" x14ac:dyDescent="0.2">
      <c r="A106" s="70" t="s">
        <v>52</v>
      </c>
      <c r="B106" s="71" t="str">
        <f>IFERROR(B92*100/$B$83,"")</f>
        <v/>
      </c>
      <c r="C106" s="71" t="str">
        <f>IFERROR(C92*100/$C$83,"")</f>
        <v/>
      </c>
      <c r="D106" s="71" t="str">
        <f>IFERROR(D92*100/$D$83,"")</f>
        <v/>
      </c>
      <c r="E106" s="71" t="str">
        <f>IFERROR(E92*100/$E$83,"")</f>
        <v/>
      </c>
      <c r="F106" s="71" t="str">
        <f>IFERROR(F92*100/$F$83,"")</f>
        <v/>
      </c>
      <c r="G106" s="71" t="str">
        <f>IFERROR(G92*100/$G$83,"")</f>
        <v/>
      </c>
      <c r="H106" s="71" t="str">
        <f>IFERROR(H92*100/$H$83,"")</f>
        <v/>
      </c>
      <c r="I106" s="71" t="str">
        <f>IFERROR(I92*100/$I$83,"")</f>
        <v/>
      </c>
      <c r="J106" s="71" t="str">
        <f>IFERROR(J92*100/$J$83,"")</f>
        <v/>
      </c>
      <c r="K106" s="71" t="str">
        <f>IFERROR(K92*100/$K$83,"")</f>
        <v/>
      </c>
      <c r="L106" s="71" t="str">
        <f>IFERROR(L92*100/$L$83,"")</f>
        <v/>
      </c>
      <c r="M106" s="71" t="str">
        <f>IFERROR(M92*100/$M$83,"")</f>
        <v/>
      </c>
      <c r="N106" s="71" t="str">
        <f>IFERROR(N92*100/$N$83,"")</f>
        <v/>
      </c>
      <c r="O106" s="71" t="str">
        <f>IFERROR(O92*100/$O$83,"")</f>
        <v/>
      </c>
      <c r="P106" s="71" t="str">
        <f>IFERROR(P92*100/$P$83,"")</f>
        <v/>
      </c>
      <c r="Q106" s="71" t="str">
        <f>IFERROR(Q92*100/$Q$83,"")</f>
        <v/>
      </c>
      <c r="R106" s="71" t="str">
        <f>IFERROR(R92*100/$R$83,"")</f>
        <v/>
      </c>
      <c r="S106" s="71" t="str">
        <f>IFERROR(S92*100/$S$83,"")</f>
        <v/>
      </c>
      <c r="T106" s="71" t="str">
        <f>IFERROR(T92*100/$T$83,"")</f>
        <v/>
      </c>
      <c r="U106" s="71" t="str">
        <f>IFERROR(U92*100/$U$83,"")</f>
        <v/>
      </c>
      <c r="V106" s="71" t="str">
        <f>IFERROR(V92*100/$V$83,"")</f>
        <v/>
      </c>
      <c r="W106" s="71" t="str">
        <f>IFERROR(W92*100/$W$83,"")</f>
        <v/>
      </c>
      <c r="X106" s="71" t="str">
        <f>IFERROR(X92*100/$X$83,"")</f>
        <v/>
      </c>
      <c r="Y106" s="285" t="str">
        <f>IFERROR(Y92*100/$Y$83,"")</f>
        <v/>
      </c>
    </row>
    <row r="107" spans="1:25" customFormat="1" ht="14.25" x14ac:dyDescent="0.2">
      <c r="A107" s="72" t="s">
        <v>53</v>
      </c>
      <c r="B107" s="73" t="str">
        <f t="shared" ref="B107:B108" si="18">IFERROR(B93*100/$B$83,"")</f>
        <v/>
      </c>
      <c r="C107" s="73" t="str">
        <f t="shared" ref="C107:C108" si="19">IFERROR(C93*100/$C$83,"")</f>
        <v/>
      </c>
      <c r="D107" s="73" t="str">
        <f t="shared" ref="D107:D108" si="20">IFERROR(D93*100/$D$83,"")</f>
        <v/>
      </c>
      <c r="E107" s="73" t="str">
        <f t="shared" ref="E107:E108" si="21">IFERROR(E93*100/$E$83,"")</f>
        <v/>
      </c>
      <c r="F107" s="73" t="str">
        <f t="shared" ref="F107:F108" si="22">IFERROR(F93*100/$F$83,"")</f>
        <v/>
      </c>
      <c r="G107" s="73" t="str">
        <f t="shared" ref="G107:G108" si="23">IFERROR(G93*100/$G$83,"")</f>
        <v/>
      </c>
      <c r="H107" s="73" t="str">
        <f t="shared" ref="H107:H108" si="24">IFERROR(H93*100/$H$83,"")</f>
        <v/>
      </c>
      <c r="I107" s="73" t="str">
        <f t="shared" ref="I107:I108" si="25">IFERROR(I93*100/$I$83,"")</f>
        <v/>
      </c>
      <c r="J107" s="73" t="str">
        <f t="shared" ref="J107:J108" si="26">IFERROR(J93*100/$J$83,"")</f>
        <v/>
      </c>
      <c r="K107" s="73" t="str">
        <f t="shared" ref="K107:K108" si="27">IFERROR(K93*100/$K$83,"")</f>
        <v/>
      </c>
      <c r="L107" s="73" t="str">
        <f t="shared" ref="L107:L108" si="28">IFERROR(L93*100/$L$83,"")</f>
        <v/>
      </c>
      <c r="M107" s="73" t="str">
        <f t="shared" ref="M107:M108" si="29">IFERROR(M93*100/$M$83,"")</f>
        <v/>
      </c>
      <c r="N107" s="73" t="str">
        <f t="shared" ref="N107:N108" si="30">IFERROR(N93*100/$N$83,"")</f>
        <v/>
      </c>
      <c r="O107" s="73" t="str">
        <f t="shared" ref="O107:O108" si="31">IFERROR(O93*100/$O$83,"")</f>
        <v/>
      </c>
      <c r="P107" s="73" t="str">
        <f t="shared" ref="P107:P108" si="32">IFERROR(P93*100/$P$83,"")</f>
        <v/>
      </c>
      <c r="Q107" s="73" t="str">
        <f>IFERROR(Q93*100/$Q$83,"")</f>
        <v/>
      </c>
      <c r="R107" s="73" t="str">
        <f>IFERROR(R93*100/$R$83,"")</f>
        <v/>
      </c>
      <c r="S107" s="73" t="str">
        <f>IFERROR(S93*100/$S$83,"")</f>
        <v/>
      </c>
      <c r="T107" s="73" t="str">
        <f t="shared" ref="T107:T108" si="33">IFERROR(T93*100/$T$83,"")</f>
        <v/>
      </c>
      <c r="U107" s="73" t="str">
        <f t="shared" ref="U107:U108" si="34">IFERROR(U93*100/$U$83,"")</f>
        <v/>
      </c>
      <c r="V107" s="73" t="str">
        <f t="shared" ref="V107:V108" si="35">IFERROR(V93*100/$V$83,"")</f>
        <v/>
      </c>
      <c r="W107" s="73" t="str">
        <f t="shared" ref="W107:W108" si="36">IFERROR(W93*100/$W$83,"")</f>
        <v/>
      </c>
      <c r="X107" s="73" t="str">
        <f t="shared" ref="X107:X108" si="37">IFERROR(X93*100/$X$83,"")</f>
        <v/>
      </c>
      <c r="Y107" s="286" t="str">
        <f t="shared" ref="Y107:Y108" si="38">IFERROR(Y93*100/$Y$83,"")</f>
        <v/>
      </c>
    </row>
    <row r="108" spans="1:25" customFormat="1" ht="14.25" x14ac:dyDescent="0.2">
      <c r="A108" s="72" t="s">
        <v>54</v>
      </c>
      <c r="B108" s="73" t="str">
        <f t="shared" si="18"/>
        <v/>
      </c>
      <c r="C108" s="73" t="str">
        <f t="shared" si="19"/>
        <v/>
      </c>
      <c r="D108" s="73" t="str">
        <f t="shared" si="20"/>
        <v/>
      </c>
      <c r="E108" s="73" t="str">
        <f t="shared" si="21"/>
        <v/>
      </c>
      <c r="F108" s="73" t="str">
        <f t="shared" si="22"/>
        <v/>
      </c>
      <c r="G108" s="73" t="str">
        <f t="shared" si="23"/>
        <v/>
      </c>
      <c r="H108" s="73" t="str">
        <f t="shared" si="24"/>
        <v/>
      </c>
      <c r="I108" s="73" t="str">
        <f t="shared" si="25"/>
        <v/>
      </c>
      <c r="J108" s="73" t="str">
        <f t="shared" si="26"/>
        <v/>
      </c>
      <c r="K108" s="73" t="str">
        <f t="shared" si="27"/>
        <v/>
      </c>
      <c r="L108" s="73" t="str">
        <f t="shared" si="28"/>
        <v/>
      </c>
      <c r="M108" s="73" t="str">
        <f t="shared" si="29"/>
        <v/>
      </c>
      <c r="N108" s="73" t="str">
        <f t="shared" si="30"/>
        <v/>
      </c>
      <c r="O108" s="73" t="str">
        <f t="shared" si="31"/>
        <v/>
      </c>
      <c r="P108" s="73" t="str">
        <f t="shared" si="32"/>
        <v/>
      </c>
      <c r="Q108" s="73" t="str">
        <f>IFERROR(Q94*100/$Q$83,"")</f>
        <v/>
      </c>
      <c r="R108" s="73" t="str">
        <f>IFERROR(R94*100/$R$83,"")</f>
        <v/>
      </c>
      <c r="S108" s="73" t="str">
        <f>IFERROR(S94*100/$S$83,"")</f>
        <v/>
      </c>
      <c r="T108" s="73" t="str">
        <f t="shared" si="33"/>
        <v/>
      </c>
      <c r="U108" s="73" t="str">
        <f t="shared" si="34"/>
        <v/>
      </c>
      <c r="V108" s="73" t="str">
        <f t="shared" si="35"/>
        <v/>
      </c>
      <c r="W108" s="73" t="str">
        <f t="shared" si="36"/>
        <v/>
      </c>
      <c r="X108" s="73" t="str">
        <f t="shared" si="37"/>
        <v/>
      </c>
      <c r="Y108" s="286" t="str">
        <f t="shared" si="38"/>
        <v/>
      </c>
    </row>
    <row r="109" spans="1:25" customFormat="1" ht="14.25" x14ac:dyDescent="0.2">
      <c r="A109" s="56" t="s">
        <v>23</v>
      </c>
      <c r="B109" s="73" t="str">
        <f>IFERROR(B95*100/B83,"")</f>
        <v/>
      </c>
      <c r="C109" s="73" t="str">
        <f t="shared" ref="C109:Y109" si="39">IFERROR(C95*100/C83,"")</f>
        <v/>
      </c>
      <c r="D109" s="73" t="str">
        <f t="shared" si="39"/>
        <v/>
      </c>
      <c r="E109" s="73" t="str">
        <f t="shared" si="39"/>
        <v/>
      </c>
      <c r="F109" s="73" t="str">
        <f t="shared" si="39"/>
        <v/>
      </c>
      <c r="G109" s="73" t="str">
        <f t="shared" si="39"/>
        <v/>
      </c>
      <c r="H109" s="73" t="str">
        <f t="shared" si="39"/>
        <v/>
      </c>
      <c r="I109" s="73" t="str">
        <f t="shared" si="39"/>
        <v/>
      </c>
      <c r="J109" s="73" t="str">
        <f t="shared" si="39"/>
        <v/>
      </c>
      <c r="K109" s="73" t="str">
        <f t="shared" si="39"/>
        <v/>
      </c>
      <c r="L109" s="73" t="str">
        <f t="shared" si="39"/>
        <v/>
      </c>
      <c r="M109" s="73" t="str">
        <f t="shared" si="39"/>
        <v/>
      </c>
      <c r="N109" s="73" t="str">
        <f t="shared" si="39"/>
        <v/>
      </c>
      <c r="O109" s="73" t="str">
        <f t="shared" si="39"/>
        <v/>
      </c>
      <c r="P109" s="73" t="str">
        <f t="shared" si="39"/>
        <v/>
      </c>
      <c r="Q109" s="73" t="str">
        <f t="shared" si="39"/>
        <v/>
      </c>
      <c r="R109" s="73" t="str">
        <f t="shared" si="39"/>
        <v/>
      </c>
      <c r="S109" s="73" t="str">
        <f t="shared" si="39"/>
        <v/>
      </c>
      <c r="T109" s="73" t="str">
        <f t="shared" si="39"/>
        <v/>
      </c>
      <c r="U109" s="73" t="str">
        <f t="shared" si="39"/>
        <v/>
      </c>
      <c r="V109" s="73" t="str">
        <f t="shared" si="39"/>
        <v/>
      </c>
      <c r="W109" s="73" t="str">
        <f t="shared" si="39"/>
        <v/>
      </c>
      <c r="X109" s="73" t="str">
        <f t="shared" si="39"/>
        <v/>
      </c>
      <c r="Y109" s="286" t="str">
        <f t="shared" si="39"/>
        <v/>
      </c>
    </row>
    <row r="110" spans="1:25" customFormat="1" ht="14.25" x14ac:dyDescent="0.2">
      <c r="A110" s="56" t="s">
        <v>55</v>
      </c>
      <c r="B110" s="73" t="str">
        <f>IFERROR(B96*100/B95,"")</f>
        <v/>
      </c>
      <c r="C110" s="73" t="str">
        <f t="shared" ref="C110:Y110" si="40">IFERROR(C96*100/C95,"")</f>
        <v/>
      </c>
      <c r="D110" s="73" t="str">
        <f t="shared" si="40"/>
        <v/>
      </c>
      <c r="E110" s="73" t="str">
        <f t="shared" si="40"/>
        <v/>
      </c>
      <c r="F110" s="73" t="str">
        <f t="shared" si="40"/>
        <v/>
      </c>
      <c r="G110" s="73" t="str">
        <f t="shared" si="40"/>
        <v/>
      </c>
      <c r="H110" s="73" t="str">
        <f t="shared" si="40"/>
        <v/>
      </c>
      <c r="I110" s="73" t="str">
        <f t="shared" si="40"/>
        <v/>
      </c>
      <c r="J110" s="73" t="str">
        <f t="shared" si="40"/>
        <v/>
      </c>
      <c r="K110" s="73" t="str">
        <f t="shared" si="40"/>
        <v/>
      </c>
      <c r="L110" s="73" t="str">
        <f t="shared" si="40"/>
        <v/>
      </c>
      <c r="M110" s="73" t="str">
        <f t="shared" si="40"/>
        <v/>
      </c>
      <c r="N110" s="73" t="str">
        <f t="shared" si="40"/>
        <v/>
      </c>
      <c r="O110" s="73" t="str">
        <f t="shared" si="40"/>
        <v/>
      </c>
      <c r="P110" s="73" t="str">
        <f t="shared" si="40"/>
        <v/>
      </c>
      <c r="Q110" s="73" t="str">
        <f t="shared" si="40"/>
        <v/>
      </c>
      <c r="R110" s="73" t="str">
        <f t="shared" si="40"/>
        <v/>
      </c>
      <c r="S110" s="73" t="str">
        <f t="shared" si="40"/>
        <v/>
      </c>
      <c r="T110" s="73" t="str">
        <f t="shared" si="40"/>
        <v/>
      </c>
      <c r="U110" s="73" t="str">
        <f t="shared" si="40"/>
        <v/>
      </c>
      <c r="V110" s="73" t="str">
        <f t="shared" si="40"/>
        <v/>
      </c>
      <c r="W110" s="73" t="str">
        <f t="shared" si="40"/>
        <v/>
      </c>
      <c r="X110" s="73" t="str">
        <f t="shared" si="40"/>
        <v/>
      </c>
      <c r="Y110" s="286" t="str">
        <f t="shared" si="40"/>
        <v/>
      </c>
    </row>
    <row r="111" spans="1:25" customFormat="1" ht="14.25" x14ac:dyDescent="0.2">
      <c r="A111" s="56" t="s">
        <v>56</v>
      </c>
      <c r="B111" s="73" t="str">
        <f>IFERROR(B97*100/B94,"")</f>
        <v/>
      </c>
      <c r="C111" s="73" t="str">
        <f t="shared" ref="C111:Y111" si="41">IFERROR(C97*100/C94,"")</f>
        <v/>
      </c>
      <c r="D111" s="73" t="str">
        <f t="shared" si="41"/>
        <v/>
      </c>
      <c r="E111" s="73" t="str">
        <f t="shared" si="41"/>
        <v/>
      </c>
      <c r="F111" s="73" t="str">
        <f t="shared" si="41"/>
        <v/>
      </c>
      <c r="G111" s="73" t="str">
        <f t="shared" si="41"/>
        <v/>
      </c>
      <c r="H111" s="73" t="str">
        <f t="shared" si="41"/>
        <v/>
      </c>
      <c r="I111" s="73" t="str">
        <f t="shared" si="41"/>
        <v/>
      </c>
      <c r="J111" s="73" t="str">
        <f t="shared" si="41"/>
        <v/>
      </c>
      <c r="K111" s="73" t="str">
        <f t="shared" si="41"/>
        <v/>
      </c>
      <c r="L111" s="73" t="str">
        <f t="shared" si="41"/>
        <v/>
      </c>
      <c r="M111" s="73" t="str">
        <f t="shared" si="41"/>
        <v/>
      </c>
      <c r="N111" s="73" t="str">
        <f t="shared" si="41"/>
        <v/>
      </c>
      <c r="O111" s="73" t="str">
        <f t="shared" si="41"/>
        <v/>
      </c>
      <c r="P111" s="73" t="str">
        <f t="shared" si="41"/>
        <v/>
      </c>
      <c r="Q111" s="73" t="str">
        <f t="shared" si="41"/>
        <v/>
      </c>
      <c r="R111" s="73" t="str">
        <f t="shared" si="41"/>
        <v/>
      </c>
      <c r="S111" s="73" t="str">
        <f t="shared" si="41"/>
        <v/>
      </c>
      <c r="T111" s="73" t="str">
        <f t="shared" si="41"/>
        <v/>
      </c>
      <c r="U111" s="73" t="str">
        <f t="shared" si="41"/>
        <v/>
      </c>
      <c r="V111" s="73" t="str">
        <f t="shared" si="41"/>
        <v/>
      </c>
      <c r="W111" s="73" t="str">
        <f t="shared" si="41"/>
        <v/>
      </c>
      <c r="X111" s="73" t="str">
        <f t="shared" si="41"/>
        <v/>
      </c>
      <c r="Y111" s="286" t="str">
        <f t="shared" si="41"/>
        <v/>
      </c>
    </row>
    <row r="112" spans="1:25" customFormat="1" ht="14.25" x14ac:dyDescent="0.2">
      <c r="A112" s="72" t="s">
        <v>57</v>
      </c>
      <c r="B112" s="73" t="str">
        <f t="shared" ref="B112:B114" si="42">IFERROR(B98*100/$B$83,"")</f>
        <v/>
      </c>
      <c r="C112" s="73" t="str">
        <f t="shared" ref="C112:C114" si="43">IFERROR(C98*100/$C$83,"")</f>
        <v/>
      </c>
      <c r="D112" s="73" t="str">
        <f t="shared" ref="D112:D114" si="44">IFERROR(D98*100/$D$83,"")</f>
        <v/>
      </c>
      <c r="E112" s="73" t="str">
        <f t="shared" ref="E112:E114" si="45">IFERROR(E98*100/$E$83,"")</f>
        <v/>
      </c>
      <c r="F112" s="73" t="str">
        <f t="shared" ref="F112:F114" si="46">IFERROR(F98*100/$F$83,"")</f>
        <v/>
      </c>
      <c r="G112" s="73" t="str">
        <f t="shared" ref="G112:G114" si="47">IFERROR(G98*100/$G$83,"")</f>
        <v/>
      </c>
      <c r="H112" s="73" t="str">
        <f t="shared" ref="H112:H114" si="48">IFERROR(H98*100/$H$83,"")</f>
        <v/>
      </c>
      <c r="I112" s="73" t="str">
        <f t="shared" ref="I112:I114" si="49">IFERROR(I98*100/$I$83,"")</f>
        <v/>
      </c>
      <c r="J112" s="73" t="str">
        <f t="shared" ref="J112:J114" si="50">IFERROR(J98*100/$J$83,"")</f>
        <v/>
      </c>
      <c r="K112" s="73" t="str">
        <f t="shared" ref="K112:K114" si="51">IFERROR(K98*100/$K$83,"")</f>
        <v/>
      </c>
      <c r="L112" s="73" t="str">
        <f t="shared" ref="L112:L114" si="52">IFERROR(L98*100/$L$83,"")</f>
        <v/>
      </c>
      <c r="M112" s="73" t="str">
        <f t="shared" ref="M112:M114" si="53">IFERROR(M98*100/$M$83,"")</f>
        <v/>
      </c>
      <c r="N112" s="73" t="str">
        <f t="shared" ref="N112:N114" si="54">IFERROR(N98*100/$N$83,"")</f>
        <v/>
      </c>
      <c r="O112" s="73" t="str">
        <f t="shared" ref="O112:O114" si="55">IFERROR(O98*100/$O$83,"")</f>
        <v/>
      </c>
      <c r="P112" s="73" t="str">
        <f t="shared" ref="P112:P114" si="56">IFERROR(P98*100/$P$83,"")</f>
        <v/>
      </c>
      <c r="Q112" s="73" t="str">
        <f>IFERROR(Q98*100/$Q$83,"")</f>
        <v/>
      </c>
      <c r="R112" s="73" t="str">
        <f>IFERROR(R98*100/$R$83,"")</f>
        <v/>
      </c>
      <c r="S112" s="73" t="str">
        <f>IFERROR(S98*100/$S$83,"")</f>
        <v/>
      </c>
      <c r="T112" s="73" t="str">
        <f t="shared" ref="T112:T114" si="57">IFERROR(T98*100/$T$83,"")</f>
        <v/>
      </c>
      <c r="U112" s="73" t="str">
        <f t="shared" ref="U112:U114" si="58">IFERROR(U98*100/$U$83,"")</f>
        <v/>
      </c>
      <c r="V112" s="73" t="str">
        <f t="shared" ref="V112:V114" si="59">IFERROR(V98*100/$V$83,"")</f>
        <v/>
      </c>
      <c r="W112" s="73" t="str">
        <f t="shared" ref="W112:W114" si="60">IFERROR(W98*100/$W$83,"")</f>
        <v/>
      </c>
      <c r="X112" s="73" t="str">
        <f t="shared" ref="X112:X114" si="61">IFERROR(X98*100/$X$83,"")</f>
        <v/>
      </c>
      <c r="Y112" s="286" t="str">
        <f t="shared" ref="Y112:Y114" si="62">IFERROR(Y98*100/$Y$83,"")</f>
        <v/>
      </c>
    </row>
    <row r="113" spans="1:25" customFormat="1" ht="14.25" x14ac:dyDescent="0.2">
      <c r="A113" s="72" t="s">
        <v>58</v>
      </c>
      <c r="B113" s="73" t="str">
        <f t="shared" si="42"/>
        <v/>
      </c>
      <c r="C113" s="73" t="str">
        <f t="shared" si="43"/>
        <v/>
      </c>
      <c r="D113" s="73" t="str">
        <f t="shared" si="44"/>
        <v/>
      </c>
      <c r="E113" s="73" t="str">
        <f t="shared" si="45"/>
        <v/>
      </c>
      <c r="F113" s="73" t="str">
        <f t="shared" si="46"/>
        <v/>
      </c>
      <c r="G113" s="73" t="str">
        <f t="shared" si="47"/>
        <v/>
      </c>
      <c r="H113" s="73" t="str">
        <f t="shared" si="48"/>
        <v/>
      </c>
      <c r="I113" s="73" t="str">
        <f t="shared" si="49"/>
        <v/>
      </c>
      <c r="J113" s="73" t="str">
        <f t="shared" si="50"/>
        <v/>
      </c>
      <c r="K113" s="73" t="str">
        <f t="shared" si="51"/>
        <v/>
      </c>
      <c r="L113" s="73" t="str">
        <f t="shared" si="52"/>
        <v/>
      </c>
      <c r="M113" s="73" t="str">
        <f t="shared" si="53"/>
        <v/>
      </c>
      <c r="N113" s="73" t="str">
        <f t="shared" si="54"/>
        <v/>
      </c>
      <c r="O113" s="73" t="str">
        <f t="shared" si="55"/>
        <v/>
      </c>
      <c r="P113" s="73" t="str">
        <f t="shared" si="56"/>
        <v/>
      </c>
      <c r="Q113" s="73" t="str">
        <f>IFERROR(Q99*100/$Q$83,"")</f>
        <v/>
      </c>
      <c r="R113" s="73" t="str">
        <f>IFERROR(R99*100/$R$83,"")</f>
        <v/>
      </c>
      <c r="S113" s="73" t="str">
        <f>IFERROR(S99*100/$S$83,"")</f>
        <v/>
      </c>
      <c r="T113" s="73" t="str">
        <f t="shared" si="57"/>
        <v/>
      </c>
      <c r="U113" s="73" t="str">
        <f t="shared" si="58"/>
        <v/>
      </c>
      <c r="V113" s="73" t="str">
        <f t="shared" si="59"/>
        <v/>
      </c>
      <c r="W113" s="73" t="str">
        <f t="shared" si="60"/>
        <v/>
      </c>
      <c r="X113" s="73" t="str">
        <f t="shared" si="61"/>
        <v/>
      </c>
      <c r="Y113" s="286" t="str">
        <f t="shared" si="62"/>
        <v/>
      </c>
    </row>
    <row r="114" spans="1:25" customFormat="1" ht="14.25" x14ac:dyDescent="0.2">
      <c r="A114" s="56" t="s">
        <v>59</v>
      </c>
      <c r="B114" s="73" t="str">
        <f t="shared" si="42"/>
        <v/>
      </c>
      <c r="C114" s="73" t="str">
        <f t="shared" si="43"/>
        <v/>
      </c>
      <c r="D114" s="73" t="str">
        <f t="shared" si="44"/>
        <v/>
      </c>
      <c r="E114" s="73" t="str">
        <f t="shared" si="45"/>
        <v/>
      </c>
      <c r="F114" s="73" t="str">
        <f t="shared" si="46"/>
        <v/>
      </c>
      <c r="G114" s="73" t="str">
        <f t="shared" si="47"/>
        <v/>
      </c>
      <c r="H114" s="73" t="str">
        <f t="shared" si="48"/>
        <v/>
      </c>
      <c r="I114" s="73" t="str">
        <f t="shared" si="49"/>
        <v/>
      </c>
      <c r="J114" s="73" t="str">
        <f t="shared" si="50"/>
        <v/>
      </c>
      <c r="K114" s="73" t="str">
        <f t="shared" si="51"/>
        <v/>
      </c>
      <c r="L114" s="73" t="str">
        <f t="shared" si="52"/>
        <v/>
      </c>
      <c r="M114" s="73" t="str">
        <f t="shared" si="53"/>
        <v/>
      </c>
      <c r="N114" s="73" t="str">
        <f t="shared" si="54"/>
        <v/>
      </c>
      <c r="O114" s="73" t="str">
        <f t="shared" si="55"/>
        <v/>
      </c>
      <c r="P114" s="73" t="str">
        <f t="shared" si="56"/>
        <v/>
      </c>
      <c r="Q114" s="73" t="str">
        <f>IFERROR(Q100*100/$Q$83,"")</f>
        <v/>
      </c>
      <c r="R114" s="73" t="str">
        <f>IFERROR(R100*100/$R$83,"")</f>
        <v/>
      </c>
      <c r="S114" s="73" t="str">
        <f>IFERROR(S100*100/$S$83,"")</f>
        <v/>
      </c>
      <c r="T114" s="73" t="str">
        <f t="shared" si="57"/>
        <v/>
      </c>
      <c r="U114" s="73" t="str">
        <f t="shared" si="58"/>
        <v/>
      </c>
      <c r="V114" s="73" t="str">
        <f t="shared" si="59"/>
        <v/>
      </c>
      <c r="W114" s="73" t="str">
        <f t="shared" si="60"/>
        <v/>
      </c>
      <c r="X114" s="73" t="str">
        <f t="shared" si="61"/>
        <v/>
      </c>
      <c r="Y114" s="286" t="str">
        <f t="shared" si="62"/>
        <v/>
      </c>
    </row>
    <row r="115" spans="1:25" customFormat="1" ht="25.5" x14ac:dyDescent="0.2">
      <c r="A115" s="66" t="s">
        <v>60</v>
      </c>
      <c r="B115" s="77" t="str">
        <f>IFERROR(B101*100/B85,"")</f>
        <v/>
      </c>
      <c r="C115" s="77" t="str">
        <f t="shared" ref="C115:Y115" si="63">IFERROR(C101*100/C85,"")</f>
        <v/>
      </c>
      <c r="D115" s="77" t="str">
        <f t="shared" si="63"/>
        <v/>
      </c>
      <c r="E115" s="77" t="str">
        <f t="shared" si="63"/>
        <v/>
      </c>
      <c r="F115" s="77" t="str">
        <f t="shared" si="63"/>
        <v/>
      </c>
      <c r="G115" s="77" t="str">
        <f t="shared" si="63"/>
        <v/>
      </c>
      <c r="H115" s="77" t="str">
        <f t="shared" si="63"/>
        <v/>
      </c>
      <c r="I115" s="77" t="str">
        <f t="shared" si="63"/>
        <v/>
      </c>
      <c r="J115" s="77" t="str">
        <f t="shared" si="63"/>
        <v/>
      </c>
      <c r="K115" s="77" t="str">
        <f t="shared" si="63"/>
        <v/>
      </c>
      <c r="L115" s="77" t="str">
        <f t="shared" si="63"/>
        <v/>
      </c>
      <c r="M115" s="77" t="str">
        <f t="shared" si="63"/>
        <v/>
      </c>
      <c r="N115" s="77" t="str">
        <f t="shared" si="63"/>
        <v/>
      </c>
      <c r="O115" s="77" t="str">
        <f t="shared" si="63"/>
        <v/>
      </c>
      <c r="P115" s="77" t="str">
        <f t="shared" si="63"/>
        <v/>
      </c>
      <c r="Q115" s="77" t="str">
        <f t="shared" si="63"/>
        <v/>
      </c>
      <c r="R115" s="77" t="str">
        <f t="shared" si="63"/>
        <v/>
      </c>
      <c r="S115" s="77" t="str">
        <f t="shared" si="63"/>
        <v/>
      </c>
      <c r="T115" s="77" t="str">
        <f t="shared" si="63"/>
        <v/>
      </c>
      <c r="U115" s="77" t="str">
        <f t="shared" si="63"/>
        <v/>
      </c>
      <c r="V115" s="77" t="str">
        <f t="shared" si="63"/>
        <v/>
      </c>
      <c r="W115" s="77" t="str">
        <f t="shared" si="63"/>
        <v/>
      </c>
      <c r="X115" s="77" t="str">
        <f t="shared" si="63"/>
        <v/>
      </c>
      <c r="Y115" s="287" t="str">
        <f t="shared" si="63"/>
        <v/>
      </c>
    </row>
    <row r="116" spans="1:25" customFormat="1" ht="14.25" x14ac:dyDescent="0.2">
      <c r="A116" s="78" t="s">
        <v>18</v>
      </c>
    </row>
    <row r="117" spans="1:25" x14ac:dyDescent="0.2">
      <c r="A117" s="78"/>
    </row>
    <row r="118" spans="1:25" x14ac:dyDescent="0.2">
      <c r="A118" s="520" t="s">
        <v>65</v>
      </c>
      <c r="B118" s="521"/>
      <c r="C118" s="521"/>
      <c r="D118" s="521"/>
      <c r="E118" s="521"/>
      <c r="F118" s="521"/>
      <c r="G118" s="521"/>
      <c r="H118" s="521"/>
      <c r="I118" s="521"/>
      <c r="J118" s="521"/>
      <c r="K118" s="521"/>
      <c r="L118" s="521"/>
      <c r="M118" s="521"/>
      <c r="N118" s="521"/>
      <c r="O118" s="521"/>
      <c r="P118" s="521"/>
      <c r="Q118" s="522"/>
    </row>
    <row r="119" spans="1:25" x14ac:dyDescent="0.2">
      <c r="A119" s="706" t="s">
        <v>266</v>
      </c>
      <c r="B119" s="524">
        <v>2006</v>
      </c>
      <c r="C119" s="525"/>
      <c r="D119" s="524">
        <v>2007</v>
      </c>
      <c r="E119" s="525"/>
      <c r="F119" s="524">
        <v>2008</v>
      </c>
      <c r="G119" s="525"/>
      <c r="H119" s="524">
        <v>2009</v>
      </c>
      <c r="I119" s="525"/>
      <c r="J119" s="524">
        <v>2010</v>
      </c>
      <c r="K119" s="525"/>
      <c r="L119" s="701">
        <v>2011</v>
      </c>
      <c r="M119" s="702"/>
      <c r="N119" s="702"/>
      <c r="O119" s="703"/>
      <c r="P119" s="524">
        <v>2012</v>
      </c>
      <c r="Q119" s="525"/>
    </row>
    <row r="120" spans="1:25" x14ac:dyDescent="0.2">
      <c r="A120" s="706"/>
      <c r="B120" s="510"/>
      <c r="C120" s="512"/>
      <c r="D120" s="510"/>
      <c r="E120" s="512"/>
      <c r="F120" s="510"/>
      <c r="G120" s="512"/>
      <c r="H120" s="510"/>
      <c r="I120" s="512"/>
      <c r="J120" s="510"/>
      <c r="K120" s="512"/>
      <c r="L120" s="701" t="s">
        <v>0</v>
      </c>
      <c r="M120" s="703"/>
      <c r="N120" s="701" t="s">
        <v>9</v>
      </c>
      <c r="O120" s="703"/>
      <c r="P120" s="510"/>
      <c r="Q120" s="512"/>
    </row>
    <row r="121" spans="1:25" x14ac:dyDescent="0.2">
      <c r="A121" s="706"/>
      <c r="B121" s="79" t="s">
        <v>133</v>
      </c>
      <c r="C121" s="79" t="s">
        <v>68</v>
      </c>
      <c r="D121" s="79" t="s">
        <v>133</v>
      </c>
      <c r="E121" s="79" t="s">
        <v>68</v>
      </c>
      <c r="F121" s="79" t="s">
        <v>133</v>
      </c>
      <c r="G121" s="79" t="s">
        <v>68</v>
      </c>
      <c r="H121" s="79" t="s">
        <v>133</v>
      </c>
      <c r="I121" s="79" t="s">
        <v>68</v>
      </c>
      <c r="J121" s="79" t="s">
        <v>133</v>
      </c>
      <c r="K121" s="79" t="s">
        <v>68</v>
      </c>
      <c r="L121" s="79" t="s">
        <v>133</v>
      </c>
      <c r="M121" s="79" t="s">
        <v>68</v>
      </c>
      <c r="N121" s="79" t="s">
        <v>133</v>
      </c>
      <c r="O121" s="79" t="s">
        <v>68</v>
      </c>
      <c r="P121" s="79" t="s">
        <v>133</v>
      </c>
      <c r="Q121" s="79" t="s">
        <v>68</v>
      </c>
    </row>
    <row r="122" spans="1:25" x14ac:dyDescent="0.2">
      <c r="A122" s="232" t="s">
        <v>69</v>
      </c>
      <c r="B122" s="81"/>
      <c r="C122" s="82" t="str">
        <f>IF(B122=0,"",B122*100/R75)</f>
        <v/>
      </c>
      <c r="D122" s="81"/>
      <c r="E122" s="82" t="str">
        <f>IF(D122=0,"",D122*100/S75)</f>
        <v/>
      </c>
      <c r="F122" s="81"/>
      <c r="G122" s="82" t="str">
        <f>IF(F122=0,"",F122*100/T75)</f>
        <v/>
      </c>
      <c r="H122" s="81"/>
      <c r="I122" s="82" t="str">
        <f>IF(H122=0,"",H122*100/U75)</f>
        <v/>
      </c>
      <c r="J122" s="81"/>
      <c r="K122" s="82" t="str">
        <f>IF(J122=0,"",J122*100/V75)</f>
        <v/>
      </c>
      <c r="L122" s="81"/>
      <c r="M122" s="82" t="str">
        <f>IF(L122=0,"",L122*100/W75)</f>
        <v/>
      </c>
      <c r="N122" s="81"/>
      <c r="O122" s="82" t="str">
        <f>IF(N122=0,"",N122*100/X75)</f>
        <v/>
      </c>
      <c r="P122" s="81"/>
      <c r="Q122" s="84" t="str">
        <f>IF(P122=0,"",P122*100/Y75)</f>
        <v/>
      </c>
    </row>
    <row r="123" spans="1:25" x14ac:dyDescent="0.2">
      <c r="A123" s="288" t="s">
        <v>70</v>
      </c>
      <c r="B123" s="85"/>
      <c r="C123" s="86" t="str">
        <f>IF(B123=0,"",B123*100/R47)</f>
        <v/>
      </c>
      <c r="D123" s="85"/>
      <c r="E123" s="86" t="str">
        <f>IF(D123=0,"",D123*100/S47)</f>
        <v/>
      </c>
      <c r="F123" s="85"/>
      <c r="G123" s="86" t="str">
        <f>IF(F123=0,"",F123*100/T47)</f>
        <v/>
      </c>
      <c r="H123" s="85"/>
      <c r="I123" s="86" t="str">
        <f>IF(H123=0,"",H123*100/U47)</f>
        <v/>
      </c>
      <c r="J123" s="85"/>
      <c r="K123" s="86" t="str">
        <f>IF(J123=0,"",J123*100/V47)</f>
        <v/>
      </c>
      <c r="L123" s="90"/>
      <c r="M123" s="86" t="str">
        <f>IF(L123=0,"",L123*100/W47)</f>
        <v/>
      </c>
      <c r="N123" s="85"/>
      <c r="O123" s="86" t="str">
        <f>IF(N123=0,"",N123*100/X47)</f>
        <v/>
      </c>
      <c r="P123" s="85"/>
      <c r="Q123" s="89" t="str">
        <f>IF(P123=0,"",P123*100/Y47)</f>
        <v/>
      </c>
    </row>
    <row r="124" spans="1:25" x14ac:dyDescent="0.2">
      <c r="A124" s="288" t="s">
        <v>71</v>
      </c>
      <c r="B124" s="85"/>
      <c r="C124" s="86" t="str">
        <f>IF(B124=0,"",B124*100/R47)</f>
        <v/>
      </c>
      <c r="D124" s="85"/>
      <c r="E124" s="86" t="str">
        <f>IF(D124=0,"",D124*100/S47)</f>
        <v/>
      </c>
      <c r="F124" s="85"/>
      <c r="G124" s="86" t="str">
        <f>IF(F124=0,"",F124*100/T47)</f>
        <v/>
      </c>
      <c r="H124" s="85"/>
      <c r="I124" s="86" t="str">
        <f>IF(H124=0,"",H124*100/U47)</f>
        <v/>
      </c>
      <c r="J124" s="85"/>
      <c r="K124" s="86" t="str">
        <f>IF(J124=0,"",J124*100/V47)</f>
        <v/>
      </c>
      <c r="L124" s="90"/>
      <c r="M124" s="86" t="str">
        <f>IF(L124=0,"",L124*100/W47)</f>
        <v/>
      </c>
      <c r="N124" s="85"/>
      <c r="O124" s="86" t="str">
        <f>IF(N124=0,"",N124*100/X47)</f>
        <v/>
      </c>
      <c r="P124" s="85"/>
      <c r="Q124" s="89" t="str">
        <f>IF(P124=0,"",P124*100/Y47)</f>
        <v/>
      </c>
    </row>
    <row r="125" spans="1:25" x14ac:dyDescent="0.2">
      <c r="A125" s="288" t="s">
        <v>267</v>
      </c>
      <c r="B125" s="85"/>
      <c r="C125" s="86" t="str">
        <f>IF(B125=0,"",B125*100/(B40+J40))</f>
        <v/>
      </c>
      <c r="D125" s="85"/>
      <c r="E125" s="86" t="str">
        <f>IF(D125=0,"",D125*100/(C40+K40))</f>
        <v/>
      </c>
      <c r="F125" s="85"/>
      <c r="G125" s="86" t="str">
        <f>IF(F125=0,"",F125*100/(D40+L40))</f>
        <v/>
      </c>
      <c r="H125" s="85"/>
      <c r="I125" s="86" t="str">
        <f>IF(H125=0,"",H125*100/(E40+M40))</f>
        <v/>
      </c>
      <c r="J125" s="85"/>
      <c r="K125" s="86" t="str">
        <f>IF(J125=0,"",J125*100/(F40+N40))</f>
        <v/>
      </c>
      <c r="L125" s="90"/>
      <c r="M125" s="86" t="str">
        <f>IF(L125=0,"",L125*100/(G40+O40))</f>
        <v/>
      </c>
      <c r="N125" s="85"/>
      <c r="O125" s="86" t="str">
        <f>IF(N125=0,"",N125*100/(H40+P40))</f>
        <v/>
      </c>
      <c r="P125" s="85"/>
      <c r="Q125" s="89" t="str">
        <f>IF(P125=0,"",P125*100/(I40+Q40))</f>
        <v/>
      </c>
    </row>
    <row r="126" spans="1:25" x14ac:dyDescent="0.2">
      <c r="A126" s="288" t="s">
        <v>268</v>
      </c>
      <c r="B126" s="85"/>
      <c r="C126" s="86" t="str">
        <f>IF(B126=0,"",B126*100/(B40+J40))</f>
        <v/>
      </c>
      <c r="D126" s="85"/>
      <c r="E126" s="86" t="str">
        <f>IF(D126=0,"",D126*100/(C40+K40))</f>
        <v/>
      </c>
      <c r="F126" s="85"/>
      <c r="G126" s="86" t="str">
        <f>IF(F126=0,"",F126*100/(D40+L40))</f>
        <v/>
      </c>
      <c r="H126" s="85"/>
      <c r="I126" s="86" t="str">
        <f>IF(H126=0,"",H126*100/(E40+M40))</f>
        <v/>
      </c>
      <c r="J126" s="85"/>
      <c r="K126" s="86" t="str">
        <f>IF(J126=0,"",J126*100/(F40+N40))</f>
        <v/>
      </c>
      <c r="L126" s="90"/>
      <c r="M126" s="86" t="str">
        <f>IF(L126=0,"",L126*100/(G40+O40))</f>
        <v/>
      </c>
      <c r="N126" s="85"/>
      <c r="O126" s="86" t="str">
        <f>IF(N126=0,"",N126*100/(H40+P40))</f>
        <v/>
      </c>
      <c r="P126" s="85"/>
      <c r="Q126" s="89" t="str">
        <f>IF(P126=0,"",P126*100/(I40+Q40))</f>
        <v/>
      </c>
    </row>
    <row r="127" spans="1:25" x14ac:dyDescent="0.2">
      <c r="A127" s="288" t="s">
        <v>269</v>
      </c>
      <c r="B127" s="85"/>
      <c r="C127" s="86" t="str">
        <f>IF(B127=0,"",B127*100/(B40+J40))</f>
        <v/>
      </c>
      <c r="D127" s="85"/>
      <c r="E127" s="86" t="str">
        <f>IF(D127=0,"",D127*100/(C40+K40))</f>
        <v/>
      </c>
      <c r="F127" s="85"/>
      <c r="G127" s="86" t="str">
        <f>IF(F127=0,"",F127*100/(D40+L40))</f>
        <v/>
      </c>
      <c r="H127" s="85"/>
      <c r="I127" s="86" t="str">
        <f>IF(H127=0,"",H127*100/(E40+M40))</f>
        <v/>
      </c>
      <c r="J127" s="85"/>
      <c r="K127" s="86" t="str">
        <f>IF(J127=0,"",J127*100/(F40+N40))</f>
        <v/>
      </c>
      <c r="L127" s="90"/>
      <c r="M127" s="86" t="str">
        <f>IF(L127=0,"",L127*100/(G40+O40))</f>
        <v/>
      </c>
      <c r="N127" s="85"/>
      <c r="O127" s="86" t="str">
        <f>IF(N127=0,"",N127*100/(H40+P40))</f>
        <v/>
      </c>
      <c r="P127" s="85"/>
      <c r="Q127" s="89" t="str">
        <f>IF(P127=0,"",P127*100/(I40+Q40))</f>
        <v/>
      </c>
    </row>
    <row r="128" spans="1:25" x14ac:dyDescent="0.2">
      <c r="A128" s="288" t="s">
        <v>75</v>
      </c>
      <c r="B128" s="85"/>
      <c r="C128" s="86" t="str">
        <f>IF(B128=0,"",B128*100/(B40+J40))</f>
        <v/>
      </c>
      <c r="D128" s="85"/>
      <c r="E128" s="86" t="str">
        <f>IF(D128=0,"",D128*100/(C40+K40))</f>
        <v/>
      </c>
      <c r="F128" s="85"/>
      <c r="G128" s="86" t="str">
        <f>IF(F128=0,"",F128*100/(D40+L40))</f>
        <v/>
      </c>
      <c r="H128" s="85"/>
      <c r="I128" s="86" t="str">
        <f>IF(H128=0,"",H128*100/(E40+M40))</f>
        <v/>
      </c>
      <c r="J128" s="85"/>
      <c r="K128" s="86" t="str">
        <f>IF(J128=0,"",J128*100/(F40+N40))</f>
        <v/>
      </c>
      <c r="L128" s="90"/>
      <c r="M128" s="86" t="str">
        <f>IF(L128=0,"",L128*100/(G40+O40))</f>
        <v/>
      </c>
      <c r="N128" s="85"/>
      <c r="O128" s="86" t="str">
        <f>IF(N128=0,"",N128*100/(H40+P40))</f>
        <v/>
      </c>
      <c r="P128" s="85"/>
      <c r="Q128" s="89" t="str">
        <f>IF(P128=0,"",P128*100/(I40+Q40))</f>
        <v/>
      </c>
    </row>
    <row r="129" spans="1:25" x14ac:dyDescent="0.2">
      <c r="A129" s="288" t="s">
        <v>82</v>
      </c>
      <c r="B129" s="85"/>
      <c r="C129" s="86"/>
      <c r="D129" s="85"/>
      <c r="E129" s="86"/>
      <c r="F129" s="85"/>
      <c r="G129" s="86"/>
      <c r="H129" s="85"/>
      <c r="I129" s="86"/>
      <c r="J129" s="85"/>
      <c r="K129" s="86"/>
      <c r="L129" s="90"/>
      <c r="M129" s="86"/>
      <c r="N129" s="85"/>
      <c r="O129" s="86"/>
      <c r="P129" s="85"/>
      <c r="Q129" s="89"/>
    </row>
    <row r="130" spans="1:25" ht="25.5" x14ac:dyDescent="0.2">
      <c r="A130" s="75" t="s">
        <v>76</v>
      </c>
      <c r="B130" s="92">
        <f>SUM(B131:B132)</f>
        <v>0</v>
      </c>
      <c r="C130" s="93" t="str">
        <f>IFERROR(B130*100/($R$68+$B$75+$J$75),"")</f>
        <v/>
      </c>
      <c r="D130" s="92">
        <f>SUM(D131:D132)</f>
        <v>0</v>
      </c>
      <c r="E130" s="93" t="str">
        <f>IFERROR(D130*100/(S68+C75+K75),"")</f>
        <v/>
      </c>
      <c r="F130" s="92">
        <f>SUM(F131:F132)</f>
        <v>0</v>
      </c>
      <c r="G130" s="93" t="str">
        <f>IFERROR(F130*100/(T68+D75+L75),"")</f>
        <v/>
      </c>
      <c r="H130" s="92">
        <f>SUM(H131:H132)</f>
        <v>0</v>
      </c>
      <c r="I130" s="93" t="str">
        <f>IFERROR(H130*100/(U68+E75+M75),"")</f>
        <v/>
      </c>
      <c r="J130" s="92">
        <f>SUM(J131:J132)</f>
        <v>0</v>
      </c>
      <c r="K130" s="93" t="str">
        <f>IFERROR(J130*100/(V68+F75+N75),"")</f>
        <v/>
      </c>
      <c r="L130" s="92">
        <f>SUM(L131:L132)</f>
        <v>0</v>
      </c>
      <c r="M130" s="93" t="str">
        <f>IFERROR(L130*100/(W68+G75+O75),"")</f>
        <v/>
      </c>
      <c r="N130" s="92">
        <f>SUM(N131:N132)</f>
        <v>0</v>
      </c>
      <c r="O130" s="93" t="str">
        <f>IFERROR(N130*100/(X68+H75+P75),"")</f>
        <v/>
      </c>
      <c r="P130" s="92">
        <f>SUM(P131:P132)</f>
        <v>0</v>
      </c>
      <c r="Q130" s="89" t="str">
        <f>IFERROR(P130*100/(Y68+I75+Q75),"")</f>
        <v/>
      </c>
    </row>
    <row r="131" spans="1:25" ht="25.5" x14ac:dyDescent="0.2">
      <c r="A131" s="72" t="s">
        <v>77</v>
      </c>
      <c r="B131" s="85"/>
      <c r="C131" s="86" t="str">
        <f>IFERROR(B131*100/B130,"")</f>
        <v/>
      </c>
      <c r="D131" s="85"/>
      <c r="E131" s="86" t="str">
        <f>IFERROR(D131*100/D130,"")</f>
        <v/>
      </c>
      <c r="F131" s="85"/>
      <c r="G131" s="86" t="str">
        <f>IFERROR(F131*100/F130,"")</f>
        <v/>
      </c>
      <c r="H131" s="85"/>
      <c r="I131" s="86" t="str">
        <f>IFERROR(H131*100/H130,"")</f>
        <v/>
      </c>
      <c r="J131" s="85"/>
      <c r="K131" s="86" t="str">
        <f>IFERROR(J131*100/J130,"")</f>
        <v/>
      </c>
      <c r="L131" s="90"/>
      <c r="M131" s="86" t="str">
        <f>IFERROR(L131*100/L130,"")</f>
        <v/>
      </c>
      <c r="N131" s="85"/>
      <c r="O131" s="86" t="str">
        <f>IFERROR(N131*100/N130,"")</f>
        <v/>
      </c>
      <c r="P131" s="85"/>
      <c r="Q131" s="89" t="str">
        <f>IFERROR(P131*100/P130,"")</f>
        <v/>
      </c>
    </row>
    <row r="132" spans="1:25" x14ac:dyDescent="0.2">
      <c r="A132" s="95" t="s">
        <v>78</v>
      </c>
      <c r="B132" s="96"/>
      <c r="C132" s="97" t="str">
        <f>IFERROR(B132*100/B130,"")</f>
        <v/>
      </c>
      <c r="D132" s="96"/>
      <c r="E132" s="97" t="str">
        <f>IFERROR(D132*100/D130,"")</f>
        <v/>
      </c>
      <c r="F132" s="96"/>
      <c r="G132" s="97" t="str">
        <f>IFERROR(F132*100/F130,"")</f>
        <v/>
      </c>
      <c r="H132" s="96"/>
      <c r="I132" s="97" t="str">
        <f>IFERROR(H132*100/H130,"")</f>
        <v/>
      </c>
      <c r="J132" s="96"/>
      <c r="K132" s="97" t="str">
        <f>IFERROR(J132*100/J130,"")</f>
        <v/>
      </c>
      <c r="L132" s="98"/>
      <c r="M132" s="97" t="str">
        <f>IFERROR(L132*100/L130,"")</f>
        <v/>
      </c>
      <c r="N132" s="96"/>
      <c r="O132" s="97" t="str">
        <f>IFERROR(N132*100/N130,"")</f>
        <v/>
      </c>
      <c r="P132" s="96"/>
      <c r="Q132" s="99" t="str">
        <f>IFERROR(P132*100/P130,"")</f>
        <v/>
      </c>
    </row>
    <row r="134" spans="1:25" customFormat="1" ht="14.25" x14ac:dyDescent="0.2">
      <c r="A134" s="520" t="s">
        <v>80</v>
      </c>
      <c r="B134" s="521"/>
      <c r="C134" s="521"/>
      <c r="D134" s="521"/>
      <c r="E134" s="521"/>
      <c r="F134" s="521"/>
      <c r="G134" s="521"/>
      <c r="H134" s="521"/>
      <c r="I134" s="521"/>
      <c r="J134" s="521"/>
      <c r="K134" s="521"/>
      <c r="L134" s="521"/>
      <c r="M134" s="521"/>
      <c r="N134" s="521"/>
      <c r="O134" s="521"/>
      <c r="P134" s="704"/>
      <c r="Q134" s="705"/>
    </row>
    <row r="135" spans="1:25" customFormat="1" ht="14.25" x14ac:dyDescent="0.2">
      <c r="A135" s="523" t="s">
        <v>66</v>
      </c>
      <c r="B135" s="526">
        <v>2006</v>
      </c>
      <c r="C135" s="527"/>
      <c r="D135" s="526">
        <v>2007</v>
      </c>
      <c r="E135" s="527"/>
      <c r="F135" s="526">
        <v>2008</v>
      </c>
      <c r="G135" s="527"/>
      <c r="H135" s="526">
        <v>2009</v>
      </c>
      <c r="I135" s="527"/>
      <c r="J135" s="526">
        <v>2010</v>
      </c>
      <c r="K135" s="527"/>
      <c r="L135" s="520">
        <v>2011</v>
      </c>
      <c r="M135" s="521"/>
      <c r="N135" s="521"/>
      <c r="O135" s="521"/>
      <c r="P135" s="526">
        <v>2012</v>
      </c>
      <c r="Q135" s="527"/>
    </row>
    <row r="136" spans="1:25" customFormat="1" ht="14.25" x14ac:dyDescent="0.2">
      <c r="A136" s="523"/>
      <c r="B136" s="510"/>
      <c r="C136" s="512"/>
      <c r="D136" s="510"/>
      <c r="E136" s="512"/>
      <c r="F136" s="510"/>
      <c r="G136" s="512"/>
      <c r="H136" s="510"/>
      <c r="I136" s="512"/>
      <c r="J136" s="510"/>
      <c r="K136" s="512"/>
      <c r="L136" s="520" t="s">
        <v>0</v>
      </c>
      <c r="M136" s="522"/>
      <c r="N136" s="520" t="s">
        <v>9</v>
      </c>
      <c r="O136" s="521"/>
      <c r="P136" s="510"/>
      <c r="Q136" s="512"/>
    </row>
    <row r="137" spans="1:25" customFormat="1" ht="14.25" x14ac:dyDescent="0.2">
      <c r="A137" s="523"/>
      <c r="B137" s="100" t="s">
        <v>81</v>
      </c>
      <c r="C137" s="100" t="s">
        <v>68</v>
      </c>
      <c r="D137" s="100" t="s">
        <v>81</v>
      </c>
      <c r="E137" s="100" t="s">
        <v>68</v>
      </c>
      <c r="F137" s="100" t="s">
        <v>81</v>
      </c>
      <c r="G137" s="100" t="s">
        <v>68</v>
      </c>
      <c r="H137" s="100" t="s">
        <v>81</v>
      </c>
      <c r="I137" s="100" t="s">
        <v>68</v>
      </c>
      <c r="J137" s="100" t="s">
        <v>81</v>
      </c>
      <c r="K137" s="100" t="s">
        <v>68</v>
      </c>
      <c r="L137" s="100" t="s">
        <v>81</v>
      </c>
      <c r="M137" s="100" t="s">
        <v>68</v>
      </c>
      <c r="N137" s="100" t="s">
        <v>81</v>
      </c>
      <c r="O137" s="100" t="s">
        <v>68</v>
      </c>
      <c r="P137" s="289" t="s">
        <v>81</v>
      </c>
      <c r="Q137" s="289" t="s">
        <v>68</v>
      </c>
    </row>
    <row r="138" spans="1:25" s="448" customFormat="1" ht="14.25" x14ac:dyDescent="0.2">
      <c r="A138" s="441" t="s">
        <v>82</v>
      </c>
      <c r="B138" s="442"/>
      <c r="C138" s="443" t="str">
        <f>IF(B138=0,"",B138*100/(B40+J40))</f>
        <v/>
      </c>
      <c r="D138" s="442"/>
      <c r="E138" s="443" t="str">
        <f>IF(D138=0,"",D138*100/(C40+K40))</f>
        <v/>
      </c>
      <c r="F138" s="444"/>
      <c r="G138" s="445" t="str">
        <f>IF(F138=0,"",F138*100/(D40+L40))</f>
        <v/>
      </c>
      <c r="H138" s="444"/>
      <c r="I138" s="445" t="str">
        <f>IF(H138=0,"",H138*100/(E40+M40))</f>
        <v/>
      </c>
      <c r="J138" s="444"/>
      <c r="K138" s="445" t="str">
        <f>IF(J138=0,"",J138*100/(F40+N40))</f>
        <v/>
      </c>
      <c r="L138" s="446"/>
      <c r="M138" s="445" t="str">
        <f>IF(L138=0,"",L138*100/(G40+O40))</f>
        <v/>
      </c>
      <c r="N138" s="444"/>
      <c r="O138" s="445" t="str">
        <f>IF(N138=0,"",N138*100/(H40+P40))</f>
        <v/>
      </c>
      <c r="P138" s="444"/>
      <c r="Q138" s="447" t="str">
        <f>IF(P138=0,"",P138*100/(I40+Q40))</f>
        <v/>
      </c>
    </row>
    <row r="139" spans="1:25" customFormat="1" ht="14.25" x14ac:dyDescent="0.2">
      <c r="A139" s="102" t="s">
        <v>83</v>
      </c>
      <c r="B139" s="103"/>
      <c r="C139" s="104" t="str">
        <f>IF(B139=0,"",B139*100/(B41+J41))</f>
        <v/>
      </c>
      <c r="D139" s="103"/>
      <c r="E139" s="105" t="str">
        <f>IF(D139=0,"",D139*100/(C41+K41))</f>
        <v/>
      </c>
      <c r="F139" s="106"/>
      <c r="G139" s="107" t="str">
        <f>IF(F139=0,"",F139*100/(D41+L41))</f>
        <v/>
      </c>
      <c r="H139" s="106"/>
      <c r="I139" s="107" t="str">
        <f>IF(H139=0,"",H139*100/(E41+M41))</f>
        <v/>
      </c>
      <c r="J139" s="106"/>
      <c r="K139" s="107" t="str">
        <f>IF(J139=0,"",J139*100/(F41+N41))</f>
        <v/>
      </c>
      <c r="L139" s="108"/>
      <c r="M139" s="107" t="str">
        <f>IF(L139=0,"",L139*100/(G41+O41))</f>
        <v/>
      </c>
      <c r="N139" s="106"/>
      <c r="O139" s="107" t="str">
        <f>IF(N139=0,"",N139*100/(H41+P41))</f>
        <v/>
      </c>
      <c r="P139" s="106"/>
      <c r="Q139" s="109" t="str">
        <f>IF(P139=0,"",P139*100/(I41+Q41))</f>
        <v/>
      </c>
    </row>
    <row r="140" spans="1:25" customFormat="1" ht="25.5" x14ac:dyDescent="0.2">
      <c r="A140" s="110" t="s">
        <v>84</v>
      </c>
      <c r="B140" s="111">
        <f>+B141+B142</f>
        <v>0</v>
      </c>
      <c r="C140" s="290" t="str">
        <f>IF(B140=0,"",B140*100/(R69+B76+J76))</f>
        <v/>
      </c>
      <c r="D140" s="111">
        <f>+D141+D142</f>
        <v>0</v>
      </c>
      <c r="E140" s="290" t="str">
        <f>IF(D140=0,"",D140*100/(S69+C76+K76))</f>
        <v/>
      </c>
      <c r="F140" s="111">
        <f>+F141+F142</f>
        <v>0</v>
      </c>
      <c r="G140" s="290" t="str">
        <f>IF(F140=0,"",F140*100/(T69+D76+L76))</f>
        <v/>
      </c>
      <c r="H140" s="111">
        <f>+H141+H142</f>
        <v>0</v>
      </c>
      <c r="I140" s="290" t="str">
        <f>IF(H140=0,"",H140*100/(U69+E76+M76))</f>
        <v/>
      </c>
      <c r="J140" s="111">
        <f>+J141+J142</f>
        <v>0</v>
      </c>
      <c r="K140" s="290" t="str">
        <f>IF(J140=0,"",J140*100/(V69+F76+N76))</f>
        <v/>
      </c>
      <c r="L140" s="111">
        <f>+L141+L142</f>
        <v>0</v>
      </c>
      <c r="M140" s="290" t="str">
        <f>IF(L140=0,"",L140*100/(W69+G76+O76))</f>
        <v/>
      </c>
      <c r="N140" s="111">
        <f>+N141+N142</f>
        <v>0</v>
      </c>
      <c r="O140" s="290" t="str">
        <f>IF(N140=0,"",N140*100/(X69+H76+P76))</f>
        <v/>
      </c>
      <c r="P140" s="111">
        <f>+P141+P142</f>
        <v>0</v>
      </c>
      <c r="Q140" s="291" t="str">
        <f>IF(P140=0,"",P140*100/(Y69+I76+Q76))</f>
        <v/>
      </c>
    </row>
    <row r="141" spans="1:25" customFormat="1" ht="25.5" x14ac:dyDescent="0.2">
      <c r="A141" s="110" t="s">
        <v>85</v>
      </c>
      <c r="B141" s="103"/>
      <c r="C141" s="104" t="str">
        <f>IF(B141=0,"",B141*100/B140)</f>
        <v/>
      </c>
      <c r="D141" s="103"/>
      <c r="E141" s="104" t="str">
        <f>IF(D141=0,"",D141*100/D140)</f>
        <v/>
      </c>
      <c r="F141" s="106"/>
      <c r="G141" s="104" t="str">
        <f>IF(F141=0,"",F141*100/F140)</f>
        <v/>
      </c>
      <c r="H141" s="106"/>
      <c r="I141" s="104" t="str">
        <f>IF(H141=0,"",H141*100/H140)</f>
        <v/>
      </c>
      <c r="J141" s="106"/>
      <c r="K141" s="104" t="str">
        <f>IF(J141=0,"",J141*100/J140)</f>
        <v/>
      </c>
      <c r="L141" s="103"/>
      <c r="M141" s="104" t="str">
        <f>IF(L141=0,"",L141*100/L140)</f>
        <v/>
      </c>
      <c r="N141" s="106"/>
      <c r="O141" s="104" t="str">
        <f>IF(N141=0,"",N141*100/N140)</f>
        <v/>
      </c>
      <c r="P141" s="106"/>
      <c r="Q141" s="292" t="str">
        <f>IF(P141=0,"",P141*100/P140)</f>
        <v/>
      </c>
    </row>
    <row r="142" spans="1:25" customFormat="1" ht="25.5" x14ac:dyDescent="0.2">
      <c r="A142" s="115" t="s">
        <v>86</v>
      </c>
      <c r="B142" s="116"/>
      <c r="C142" s="117" t="str">
        <f>IF(B142=0,"",B142*100/B140)</f>
        <v/>
      </c>
      <c r="D142" s="116"/>
      <c r="E142" s="117" t="str">
        <f>IF(D142=0,"",D142*100/D140)</f>
        <v/>
      </c>
      <c r="F142" s="119"/>
      <c r="G142" s="117" t="str">
        <f>IF(F142=0,"",F142*100/F140)</f>
        <v/>
      </c>
      <c r="H142" s="119"/>
      <c r="I142" s="117" t="str">
        <f>IF(H142=0,"",H142*100/H140)</f>
        <v/>
      </c>
      <c r="J142" s="119"/>
      <c r="K142" s="117" t="str">
        <f>IF(J142=0,"",J142*100/J140)</f>
        <v/>
      </c>
      <c r="L142" s="116"/>
      <c r="M142" s="117" t="str">
        <f>IF(L142=0,"",L142*100/L140)</f>
        <v/>
      </c>
      <c r="N142" s="119"/>
      <c r="O142" s="117" t="str">
        <f>IF(N142=0,"",N142*100/N140)</f>
        <v/>
      </c>
      <c r="P142" s="119"/>
      <c r="Q142" s="293" t="str">
        <f>IF(P142=0,"",P142*100/P140)</f>
        <v/>
      </c>
    </row>
    <row r="143" spans="1:25" customFormat="1" ht="14.25" x14ac:dyDescent="0.2">
      <c r="A143" s="529" t="s">
        <v>87</v>
      </c>
      <c r="B143" s="530"/>
      <c r="C143" s="530"/>
      <c r="D143" s="530"/>
      <c r="E143" s="530"/>
      <c r="F143" s="530"/>
      <c r="G143" s="530"/>
      <c r="H143" s="530"/>
      <c r="I143" s="530"/>
      <c r="J143" s="530"/>
      <c r="K143" s="530"/>
      <c r="L143" s="530"/>
      <c r="M143" s="530"/>
      <c r="N143" s="530"/>
      <c r="O143" s="530"/>
      <c r="P143" s="530"/>
      <c r="Q143" s="530"/>
      <c r="R143" s="530"/>
      <c r="S143" s="530"/>
      <c r="T143" s="530"/>
      <c r="U143" s="530"/>
      <c r="V143" s="530"/>
      <c r="W143" s="530"/>
      <c r="X143" s="530"/>
      <c r="Y143" s="530"/>
    </row>
    <row r="144" spans="1:25" customFormat="1" ht="14.25" x14ac:dyDescent="0.2">
      <c r="A144" s="530" t="s">
        <v>88</v>
      </c>
      <c r="B144" s="530"/>
      <c r="C144" s="530"/>
      <c r="D144" s="530"/>
      <c r="E144" s="530"/>
      <c r="F144" s="530"/>
      <c r="G144" s="530"/>
      <c r="H144" s="530"/>
      <c r="I144" s="530"/>
      <c r="J144" s="530"/>
      <c r="K144" s="530"/>
      <c r="L144" s="530"/>
      <c r="M144" s="530"/>
      <c r="N144" s="530"/>
      <c r="O144" s="530"/>
      <c r="P144" s="530"/>
      <c r="Q144" s="530"/>
      <c r="R144" s="530"/>
      <c r="S144" s="530"/>
      <c r="T144" s="530"/>
      <c r="U144" s="530"/>
      <c r="V144" s="530"/>
      <c r="W144" s="530"/>
      <c r="X144" s="530"/>
      <c r="Y144" s="530"/>
    </row>
    <row r="145" spans="1:17" x14ac:dyDescent="0.2">
      <c r="A145" s="280" t="s">
        <v>18</v>
      </c>
    </row>
    <row r="146" spans="1:17" x14ac:dyDescent="0.2">
      <c r="A146" s="78"/>
    </row>
    <row r="147" spans="1:17" x14ac:dyDescent="0.2">
      <c r="A147" s="707" t="s">
        <v>89</v>
      </c>
      <c r="B147" s="707"/>
      <c r="C147" s="707"/>
      <c r="D147" s="707"/>
      <c r="E147" s="707"/>
      <c r="F147" s="707"/>
      <c r="G147" s="707"/>
      <c r="H147" s="707"/>
      <c r="I147" s="707"/>
      <c r="J147" s="707"/>
      <c r="K147" s="707"/>
      <c r="L147" s="707"/>
      <c r="M147" s="707"/>
      <c r="N147" s="707"/>
      <c r="O147" s="707"/>
      <c r="P147" s="707"/>
      <c r="Q147" s="707"/>
    </row>
    <row r="148" spans="1:17" x14ac:dyDescent="0.2">
      <c r="A148" s="708" t="s">
        <v>266</v>
      </c>
      <c r="B148" s="709">
        <v>2006</v>
      </c>
      <c r="C148" s="709"/>
      <c r="D148" s="709">
        <v>2007</v>
      </c>
      <c r="E148" s="709"/>
      <c r="F148" s="709">
        <v>2008</v>
      </c>
      <c r="G148" s="709"/>
      <c r="H148" s="709">
        <v>2009</v>
      </c>
      <c r="I148" s="709"/>
      <c r="J148" s="709">
        <v>2010</v>
      </c>
      <c r="K148" s="709"/>
      <c r="L148" s="707">
        <v>2011</v>
      </c>
      <c r="M148" s="707"/>
      <c r="N148" s="707"/>
      <c r="O148" s="707"/>
      <c r="P148" s="709">
        <v>2012</v>
      </c>
      <c r="Q148" s="709"/>
    </row>
    <row r="149" spans="1:17" x14ac:dyDescent="0.2">
      <c r="A149" s="708"/>
      <c r="B149" s="503"/>
      <c r="C149" s="503"/>
      <c r="D149" s="503"/>
      <c r="E149" s="503"/>
      <c r="F149" s="503"/>
      <c r="G149" s="503"/>
      <c r="H149" s="503"/>
      <c r="I149" s="503"/>
      <c r="J149" s="503"/>
      <c r="K149" s="503"/>
      <c r="L149" s="709" t="s">
        <v>0</v>
      </c>
      <c r="M149" s="709"/>
      <c r="N149" s="707" t="s">
        <v>9</v>
      </c>
      <c r="O149" s="707"/>
      <c r="P149" s="503"/>
      <c r="Q149" s="503"/>
    </row>
    <row r="150" spans="1:17" x14ac:dyDescent="0.2">
      <c r="A150" s="708"/>
      <c r="B150" s="294" t="s">
        <v>81</v>
      </c>
      <c r="C150" s="295" t="s">
        <v>68</v>
      </c>
      <c r="D150" s="294" t="s">
        <v>81</v>
      </c>
      <c r="E150" s="295" t="s">
        <v>68</v>
      </c>
      <c r="F150" s="294" t="s">
        <v>81</v>
      </c>
      <c r="G150" s="295" t="s">
        <v>68</v>
      </c>
      <c r="H150" s="294" t="s">
        <v>81</v>
      </c>
      <c r="I150" s="295" t="s">
        <v>68</v>
      </c>
      <c r="J150" s="294" t="s">
        <v>81</v>
      </c>
      <c r="K150" s="295" t="s">
        <v>68</v>
      </c>
      <c r="L150" s="294" t="s">
        <v>81</v>
      </c>
      <c r="M150" s="295" t="s">
        <v>68</v>
      </c>
      <c r="N150" s="294" t="s">
        <v>81</v>
      </c>
      <c r="O150" s="295" t="s">
        <v>68</v>
      </c>
      <c r="P150" s="294" t="s">
        <v>81</v>
      </c>
      <c r="Q150" s="295" t="s">
        <v>68</v>
      </c>
    </row>
    <row r="151" spans="1:17" x14ac:dyDescent="0.2">
      <c r="A151" s="296" t="s">
        <v>91</v>
      </c>
      <c r="B151" s="297"/>
      <c r="C151" s="22" t="str">
        <f>IF(B151=0,"",B151*100/R76)</f>
        <v/>
      </c>
      <c r="D151" s="7"/>
      <c r="E151" s="22" t="str">
        <f>IF(D151=0,"",D151*100/S76)</f>
        <v/>
      </c>
      <c r="F151" s="7"/>
      <c r="G151" s="22" t="str">
        <f>IF(F151=0,"",F151*100/T76)</f>
        <v/>
      </c>
      <c r="H151" s="7"/>
      <c r="I151" s="22" t="str">
        <f>IF(H151=0,"",H151*100/U76)</f>
        <v/>
      </c>
      <c r="J151" s="7"/>
      <c r="K151" s="22" t="str">
        <f>IF(J151=0,"",J151*100/V76)</f>
        <v/>
      </c>
      <c r="L151" s="265"/>
      <c r="M151" s="22" t="str">
        <f>IF(L151=0,"",L151*100/W76)</f>
        <v/>
      </c>
      <c r="N151" s="7"/>
      <c r="O151" s="22" t="str">
        <f>IF(N151=0,"",N151*100/X76)</f>
        <v/>
      </c>
      <c r="P151" s="7"/>
      <c r="Q151" s="34" t="str">
        <f>IF(P151=0,"",P151*100/Y76)</f>
        <v/>
      </c>
    </row>
    <row r="152" spans="1:17" x14ac:dyDescent="0.2">
      <c r="A152" s="298" t="s">
        <v>92</v>
      </c>
      <c r="B152" s="299"/>
      <c r="C152" s="300" t="str">
        <f>IF(B152=0,"",B152*100/(B69+J69))</f>
        <v/>
      </c>
      <c r="D152" s="39"/>
      <c r="E152" s="300" t="str">
        <f>IF(D152=0,"",D152*100/(C69+K69))</f>
        <v/>
      </c>
      <c r="F152" s="39"/>
      <c r="G152" s="300" t="str">
        <f>IF(F152=0,"",F152*100/(D69+L69))</f>
        <v/>
      </c>
      <c r="H152" s="39"/>
      <c r="I152" s="300" t="str">
        <f>IF(H152=0,"",H152*100/(E69+M69))</f>
        <v/>
      </c>
      <c r="J152" s="39"/>
      <c r="K152" s="300" t="str">
        <f>IF(J152=0,"",J152*100/(F69+N69))</f>
        <v/>
      </c>
      <c r="L152" s="301"/>
      <c r="M152" s="300" t="str">
        <f>IF(L152=0,"",L152*100/(G69+O69))</f>
        <v/>
      </c>
      <c r="N152" s="39"/>
      <c r="O152" s="300" t="str">
        <f>IF(N152=0,"",N152*100/(H69+P69))</f>
        <v/>
      </c>
      <c r="P152" s="39"/>
      <c r="Q152" s="302" t="str">
        <f>IF(P152=0,"",P152*100/(I69+Q69))</f>
        <v/>
      </c>
    </row>
    <row r="153" spans="1:17" x14ac:dyDescent="0.2">
      <c r="A153" s="298" t="s">
        <v>93</v>
      </c>
      <c r="B153" s="299"/>
      <c r="C153" s="300" t="str">
        <f>IF(B153=0,"",B153*100/(R69+B76+J76))</f>
        <v/>
      </c>
      <c r="D153" s="39"/>
      <c r="E153" s="300" t="str">
        <f>IF(D153=0,"",D153*100/(S69+C76+K76))</f>
        <v/>
      </c>
      <c r="F153" s="39"/>
      <c r="G153" s="300" t="str">
        <f>IF(F153=0,"",F153*100/(T69+D76+L76))</f>
        <v/>
      </c>
      <c r="H153" s="39"/>
      <c r="I153" s="300" t="str">
        <f>IF(H153=0,"",H153*100/(U69+E76+M76))</f>
        <v/>
      </c>
      <c r="J153" s="39"/>
      <c r="K153" s="300" t="str">
        <f>IF(J153=0,"",J153*100/(V69+F76+N76))</f>
        <v/>
      </c>
      <c r="L153" s="301"/>
      <c r="M153" s="300" t="str">
        <f>IF(L153=0,"",L153*100/(W69+G76+O76))</f>
        <v/>
      </c>
      <c r="N153" s="39"/>
      <c r="O153" s="300" t="str">
        <f>IF(N153=0,"",N153*100/(X69+H76+P76))</f>
        <v/>
      </c>
      <c r="P153" s="39"/>
      <c r="Q153" s="302" t="str">
        <f>IF(P153=0,"",P153*100/(Y69+I76+Q76))</f>
        <v/>
      </c>
    </row>
    <row r="154" spans="1:17" ht="25.5" x14ac:dyDescent="0.2">
      <c r="A154" s="298" t="s">
        <v>94</v>
      </c>
      <c r="B154" s="299"/>
      <c r="C154" s="300" t="str">
        <f>IF(B154=0,"",B154*100/R76)</f>
        <v/>
      </c>
      <c r="D154" s="39"/>
      <c r="E154" s="300" t="str">
        <f>IF(D154=0,"",D154*100/S76)</f>
        <v/>
      </c>
      <c r="F154" s="39"/>
      <c r="G154" s="300" t="str">
        <f>IF(F154=0,"",F154*100/T76)</f>
        <v/>
      </c>
      <c r="H154" s="39"/>
      <c r="I154" s="300" t="str">
        <f>IF(H154=0,"",H154*100/U76)</f>
        <v/>
      </c>
      <c r="J154" s="39"/>
      <c r="K154" s="300" t="str">
        <f>IF(J154=0,"",J154*100/V76)</f>
        <v/>
      </c>
      <c r="L154" s="301"/>
      <c r="M154" s="300" t="str">
        <f>IF(L154=0,"",L154*100/W76)</f>
        <v/>
      </c>
      <c r="N154" s="39"/>
      <c r="O154" s="300" t="str">
        <f>IF(N154=0,"",N154*100/X76)</f>
        <v/>
      </c>
      <c r="P154" s="39"/>
      <c r="Q154" s="302" t="str">
        <f>IF(P154=0,"",P154*100/Y76)</f>
        <v/>
      </c>
    </row>
    <row r="155" spans="1:17" x14ac:dyDescent="0.2">
      <c r="A155" s="298" t="s">
        <v>95</v>
      </c>
      <c r="B155" s="168">
        <f>SUM(B151:B154)</f>
        <v>0</v>
      </c>
      <c r="C155" s="300" t="str">
        <f>IF(B155=0,"",B155*100/R76)</f>
        <v/>
      </c>
      <c r="D155" s="168">
        <f>SUM(D151:D154)</f>
        <v>0</v>
      </c>
      <c r="E155" s="300" t="str">
        <f>IF(D155=0,"",D155*100/S76)</f>
        <v/>
      </c>
      <c r="F155" s="168">
        <f>SUM(F151:F154)</f>
        <v>0</v>
      </c>
      <c r="G155" s="300" t="str">
        <f>IF(F155=0,"",F155*100/T76)</f>
        <v/>
      </c>
      <c r="H155" s="168">
        <f>SUM(H151:H154)</f>
        <v>0</v>
      </c>
      <c r="I155" s="300" t="str">
        <f>IF(H155=0,"",H155*100/U76)</f>
        <v/>
      </c>
      <c r="J155" s="168">
        <f>SUM(J151:J154)</f>
        <v>0</v>
      </c>
      <c r="K155" s="300" t="str">
        <f>IF(J155=0,"",J155*100/V76)</f>
        <v/>
      </c>
      <c r="L155" s="300">
        <f>SUM(L151:L154)</f>
        <v>0</v>
      </c>
      <c r="M155" s="300" t="str">
        <f>IF(L155=0,"",L155*100/W76)</f>
        <v/>
      </c>
      <c r="N155" s="168">
        <f>SUM(N151:N154)</f>
        <v>0</v>
      </c>
      <c r="O155" s="300" t="str">
        <f>IF(N155=0,"",N155*100/X76)</f>
        <v/>
      </c>
      <c r="P155" s="168">
        <f>SUM(P151:P154)</f>
        <v>0</v>
      </c>
      <c r="Q155" s="302" t="str">
        <f>IF(P155=0,"",P155*100/Y76)</f>
        <v/>
      </c>
    </row>
    <row r="156" spans="1:17" x14ac:dyDescent="0.2">
      <c r="A156" s="298" t="s">
        <v>96</v>
      </c>
      <c r="B156" s="299"/>
      <c r="C156" s="300" t="str">
        <f>IF(B156=0,"",B156*100/(B69+J69))</f>
        <v/>
      </c>
      <c r="D156" s="39"/>
      <c r="E156" s="300" t="str">
        <f>IF(D156=0,"",D156*100/(C69+K69))</f>
        <v/>
      </c>
      <c r="F156" s="39"/>
      <c r="G156" s="300" t="str">
        <f>IF(F156=0,"",F156*100/(D69+L69))</f>
        <v/>
      </c>
      <c r="H156" s="39"/>
      <c r="I156" s="300" t="str">
        <f>IF(H156=0,"",H156*100/(E69+M69))</f>
        <v/>
      </c>
      <c r="J156" s="39"/>
      <c r="K156" s="300" t="str">
        <f>IF(J156=0,"",J156*100/(F69+N69))</f>
        <v/>
      </c>
      <c r="L156" s="301"/>
      <c r="M156" s="300" t="str">
        <f>IF(L156=0,"",L156*100/(G69+O69))</f>
        <v/>
      </c>
      <c r="N156" s="39"/>
      <c r="O156" s="300" t="str">
        <f>IF(N156=0,"",N156*100/(H69+P69))</f>
        <v/>
      </c>
      <c r="P156" s="39"/>
      <c r="Q156" s="302" t="str">
        <f>IF(P156=0,"",P156*100/(I69+Q69))</f>
        <v/>
      </c>
    </row>
    <row r="157" spans="1:17" x14ac:dyDescent="0.2">
      <c r="A157" s="303" t="s">
        <v>97</v>
      </c>
      <c r="B157" s="299"/>
      <c r="C157" s="300" t="str">
        <f>IFERROR(B157*100/R76,"")</f>
        <v/>
      </c>
      <c r="D157" s="39"/>
      <c r="E157" s="300" t="str">
        <f>IFERROR(D157*100/S76,"")</f>
        <v/>
      </c>
      <c r="F157" s="39"/>
      <c r="G157" s="300" t="str">
        <f>IFERROR(F157*100/T76,"")</f>
        <v/>
      </c>
      <c r="H157" s="39"/>
      <c r="I157" s="300" t="str">
        <f>IFERROR(H157*100/U76,"")</f>
        <v/>
      </c>
      <c r="J157" s="39"/>
      <c r="K157" s="300" t="str">
        <f>IFERROR(J157*100/V76,"")</f>
        <v/>
      </c>
      <c r="L157" s="301"/>
      <c r="M157" s="300" t="str">
        <f>IFERROR(L157*100/W76,"")</f>
        <v/>
      </c>
      <c r="N157" s="39"/>
      <c r="O157" s="300" t="str">
        <f>IFERROR(N157*100/X76,"")</f>
        <v/>
      </c>
      <c r="P157" s="39"/>
      <c r="Q157" s="302" t="str">
        <f>IFERROR(P157*100/Y76,"")</f>
        <v/>
      </c>
    </row>
    <row r="158" spans="1:17" ht="25.5" x14ac:dyDescent="0.2">
      <c r="A158" s="56" t="s">
        <v>98</v>
      </c>
      <c r="B158" s="299"/>
      <c r="C158" s="300" t="str">
        <f>IFERROR(B158*100/B157,"")</f>
        <v/>
      </c>
      <c r="D158" s="39"/>
      <c r="E158" s="300" t="str">
        <f>IFERROR(D158*100/D157,"")</f>
        <v/>
      </c>
      <c r="F158" s="39"/>
      <c r="G158" s="300" t="str">
        <f>IFERROR(F158*100/F157,"")</f>
        <v/>
      </c>
      <c r="H158" s="39"/>
      <c r="I158" s="300" t="str">
        <f>IFERROR(H158*100/H157,"")</f>
        <v/>
      </c>
      <c r="J158" s="39"/>
      <c r="K158" s="300" t="str">
        <f>IFERROR(J158*100/J157,"")</f>
        <v/>
      </c>
      <c r="L158" s="301"/>
      <c r="M158" s="300" t="str">
        <f>IFERROR(L158*100/L157,"")</f>
        <v/>
      </c>
      <c r="N158" s="39"/>
      <c r="O158" s="300" t="str">
        <f>IFERROR(N158*100/N157,"")</f>
        <v/>
      </c>
      <c r="P158" s="39"/>
      <c r="Q158" s="302" t="str">
        <f>IFERROR(P158*100/P157,"")</f>
        <v/>
      </c>
    </row>
    <row r="159" spans="1:17" ht="25.5" x14ac:dyDescent="0.2">
      <c r="A159" s="56" t="s">
        <v>99</v>
      </c>
      <c r="B159" s="299"/>
      <c r="C159" s="300" t="str">
        <f>IFERROR(B159*100/B157,"")</f>
        <v/>
      </c>
      <c r="D159" s="39"/>
      <c r="E159" s="300" t="str">
        <f>IFERROR(D159*100/D157,"")</f>
        <v/>
      </c>
      <c r="F159" s="39"/>
      <c r="G159" s="300" t="str">
        <f>IFERROR(F159*100/F157,"")</f>
        <v/>
      </c>
      <c r="H159" s="39"/>
      <c r="I159" s="300" t="str">
        <f>IFERROR(H159*100/H157,"")</f>
        <v/>
      </c>
      <c r="J159" s="39"/>
      <c r="K159" s="300" t="str">
        <f>IFERROR(J159*100/J157,"")</f>
        <v/>
      </c>
      <c r="L159" s="301"/>
      <c r="M159" s="300" t="str">
        <f>IFERROR(L159*100/L157,"")</f>
        <v/>
      </c>
      <c r="N159" s="39"/>
      <c r="O159" s="300" t="str">
        <f>IFERROR(N159*100/N157,"")</f>
        <v/>
      </c>
      <c r="P159" s="39"/>
      <c r="Q159" s="302" t="str">
        <f>IFERROR(P159*100/P157,"")</f>
        <v/>
      </c>
    </row>
    <row r="160" spans="1:17" x14ac:dyDescent="0.2">
      <c r="A160" s="56" t="s">
        <v>100</v>
      </c>
      <c r="B160" s="299"/>
      <c r="C160" s="300">
        <f>IFERROR(B160*100/(R76-B160),0)</f>
        <v>0</v>
      </c>
      <c r="D160" s="39"/>
      <c r="E160" s="300">
        <f>IFERROR(D160*100/(S76-D160),0)</f>
        <v>0</v>
      </c>
      <c r="F160" s="39"/>
      <c r="G160" s="300">
        <f>IFERROR(F160*100/(T76-F160),0)</f>
        <v>0</v>
      </c>
      <c r="H160" s="39"/>
      <c r="I160" s="300">
        <f>IFERROR(H160*100/(U76-H160),0)</f>
        <v>0</v>
      </c>
      <c r="J160" s="39"/>
      <c r="K160" s="300">
        <f>IFERROR(J160*100/(V76-J160),0)</f>
        <v>0</v>
      </c>
      <c r="L160" s="301"/>
      <c r="M160" s="300">
        <f>IFERROR(L160*100/(W$76-L160),0)</f>
        <v>0</v>
      </c>
      <c r="N160" s="39"/>
      <c r="O160" s="300">
        <f>IFERROR(N160*100/(X$76-N160),0)</f>
        <v>0</v>
      </c>
      <c r="P160" s="39"/>
      <c r="Q160" s="300">
        <f>IFERROR(P160*100/(Y$76-P160),0)</f>
        <v>0</v>
      </c>
    </row>
    <row r="161" spans="1:27" ht="25.5" x14ac:dyDescent="0.2">
      <c r="A161" s="56" t="s">
        <v>101</v>
      </c>
      <c r="B161" s="299"/>
      <c r="C161" s="300" t="str">
        <f>IFERROR(B161*100/B160,"")</f>
        <v/>
      </c>
      <c r="D161" s="39"/>
      <c r="E161" s="300" t="str">
        <f>IFERROR(D161*100/D160,"")</f>
        <v/>
      </c>
      <c r="F161" s="39"/>
      <c r="G161" s="300" t="str">
        <f>IFERROR(F161*100/F160,"")</f>
        <v/>
      </c>
      <c r="H161" s="39"/>
      <c r="I161" s="300" t="str">
        <f>IFERROR(H161*100/H160,"")</f>
        <v/>
      </c>
      <c r="J161" s="39"/>
      <c r="K161" s="300" t="str">
        <f>IFERROR(J161*100/J160,"")</f>
        <v/>
      </c>
      <c r="L161" s="301"/>
      <c r="M161" s="300" t="str">
        <f>IFERROR(L161*100/L160,"")</f>
        <v/>
      </c>
      <c r="N161" s="39"/>
      <c r="O161" s="300" t="str">
        <f>IFERROR(N161*100/N160,"")</f>
        <v/>
      </c>
      <c r="P161" s="39"/>
      <c r="Q161" s="302" t="str">
        <f>IFERROR(P161*100/P160,"")</f>
        <v/>
      </c>
    </row>
    <row r="162" spans="1:27" ht="25.5" x14ac:dyDescent="0.2">
      <c r="A162" s="56" t="s">
        <v>102</v>
      </c>
      <c r="B162" s="299"/>
      <c r="C162" s="300" t="str">
        <f>IFERROR(B162*100/R61,"")</f>
        <v/>
      </c>
      <c r="D162" s="39"/>
      <c r="E162" s="300" t="str">
        <f>IFERROR(D162*100/S61,"")</f>
        <v/>
      </c>
      <c r="F162" s="39"/>
      <c r="G162" s="300" t="str">
        <f>IFERROR(F162*100/T61,"")</f>
        <v/>
      </c>
      <c r="H162" s="39"/>
      <c r="I162" s="300" t="str">
        <f>IFERROR(H162*100/U61,"")</f>
        <v/>
      </c>
      <c r="J162" s="39"/>
      <c r="K162" s="300" t="str">
        <f>IFERROR(J162*100/V61,"")</f>
        <v/>
      </c>
      <c r="L162" s="301"/>
      <c r="M162" s="300" t="str">
        <f>IFERROR(L162*100/W61,"")</f>
        <v/>
      </c>
      <c r="N162" s="39"/>
      <c r="O162" s="300" t="str">
        <f>IFERROR(N162*100/X61,"")</f>
        <v/>
      </c>
      <c r="P162" s="39"/>
      <c r="Q162" s="302" t="str">
        <f>IFERROR(P162*100/Y61,"")</f>
        <v/>
      </c>
    </row>
    <row r="163" spans="1:27" ht="25.5" x14ac:dyDescent="0.2">
      <c r="A163" s="56" t="s">
        <v>103</v>
      </c>
      <c r="B163" s="299"/>
      <c r="C163" s="300" t="str">
        <f>IFERROR(B163*100/R75,"")</f>
        <v/>
      </c>
      <c r="D163" s="39"/>
      <c r="E163" s="300" t="str">
        <f>IFERROR(D163*100/S75,"")</f>
        <v/>
      </c>
      <c r="F163" s="39"/>
      <c r="G163" s="300" t="str">
        <f>IFERROR(F163*100/T75,"")</f>
        <v/>
      </c>
      <c r="H163" s="39"/>
      <c r="I163" s="300" t="str">
        <f>IFERROR(H163*100/U75,"")</f>
        <v/>
      </c>
      <c r="J163" s="39"/>
      <c r="K163" s="300" t="str">
        <f>IFERROR(J163*100/V75,"")</f>
        <v/>
      </c>
      <c r="L163" s="301"/>
      <c r="M163" s="300" t="str">
        <f>IFERROR(L163*100/W75,"")</f>
        <v/>
      </c>
      <c r="N163" s="39"/>
      <c r="O163" s="300" t="str">
        <f>IFERROR(N163*100/X75,"")</f>
        <v/>
      </c>
      <c r="P163" s="39"/>
      <c r="Q163" s="302" t="str">
        <f>IFERROR(P163*100/Y75,"")</f>
        <v/>
      </c>
    </row>
    <row r="164" spans="1:27" x14ac:dyDescent="0.2">
      <c r="A164" s="56" t="s">
        <v>104</v>
      </c>
      <c r="B164" s="299"/>
      <c r="C164" s="300" t="str">
        <f>IFERROR(B164*100/R75,"")</f>
        <v/>
      </c>
      <c r="D164" s="39"/>
      <c r="E164" s="300" t="str">
        <f>IFERROR(D164*100/S75,"")</f>
        <v/>
      </c>
      <c r="F164" s="39"/>
      <c r="G164" s="300" t="str">
        <f>IFERROR(F164*100/T75,"")</f>
        <v/>
      </c>
      <c r="H164" s="39"/>
      <c r="I164" s="300" t="str">
        <f>IFERROR(H164*100/U75,"")</f>
        <v/>
      </c>
      <c r="J164" s="39"/>
      <c r="K164" s="300" t="str">
        <f>IFERROR(J164*100/V75,"")</f>
        <v/>
      </c>
      <c r="L164" s="301"/>
      <c r="M164" s="300" t="str">
        <f>IFERROR(L164*100/W75,"")</f>
        <v/>
      </c>
      <c r="N164" s="39"/>
      <c r="O164" s="300" t="str">
        <f>IFERROR(N164*100/X75,"")</f>
        <v/>
      </c>
      <c r="P164" s="39"/>
      <c r="Q164" s="302" t="str">
        <f>IFERROR(P164*100/Y75,"")</f>
        <v/>
      </c>
    </row>
    <row r="165" spans="1:27" ht="13.5" x14ac:dyDescent="0.25">
      <c r="A165" s="288" t="s">
        <v>106</v>
      </c>
      <c r="B165" s="299"/>
      <c r="C165" s="92">
        <f>IFERROR(B165*100/(B40+J40),0)</f>
        <v>0</v>
      </c>
      <c r="D165" s="39"/>
      <c r="E165" s="92">
        <f>IFERROR(D165*100/(C40+K40),0)</f>
        <v>0</v>
      </c>
      <c r="F165" s="39"/>
      <c r="G165" s="92">
        <f>IFERROR(F165*100/(D40+L38),0)</f>
        <v>0</v>
      </c>
      <c r="H165" s="39"/>
      <c r="I165" s="92">
        <f>IFERROR(H165*100/(E40+M38),0)</f>
        <v>0</v>
      </c>
      <c r="J165" s="39"/>
      <c r="K165" s="92">
        <f>IFERROR(J165*100/(F40+N40),0)</f>
        <v>0</v>
      </c>
      <c r="L165" s="39"/>
      <c r="M165" s="92">
        <f>IFERROR(L165*100/(G40+O40),0)</f>
        <v>0</v>
      </c>
      <c r="N165" s="39"/>
      <c r="O165" s="92">
        <f>IFERROR(N165*100/(H40+P40),0)</f>
        <v>0</v>
      </c>
      <c r="P165" s="39"/>
      <c r="Q165" s="137">
        <f>IFERROR(P165*100/(I40+Q40),0)</f>
        <v>0</v>
      </c>
      <c r="R165" s="710" t="s">
        <v>105</v>
      </c>
      <c r="S165" s="710"/>
      <c r="T165" s="710"/>
      <c r="U165" s="710"/>
      <c r="V165" s="710"/>
      <c r="W165" s="710"/>
      <c r="X165" s="710"/>
      <c r="Y165" s="710"/>
    </row>
    <row r="166" spans="1:27" ht="25.5" x14ac:dyDescent="0.25">
      <c r="A166" s="288" t="s">
        <v>107</v>
      </c>
      <c r="B166" s="299"/>
      <c r="C166" s="92">
        <f>(IFERROR(B166*100/(B68+J68),0))</f>
        <v>0</v>
      </c>
      <c r="D166" s="39"/>
      <c r="E166" s="92">
        <f>(IFERROR(D166*100/(C68+K68),0))</f>
        <v>0</v>
      </c>
      <c r="F166" s="39"/>
      <c r="G166" s="92">
        <f>(IFERROR(F166*100/(D68+L68),0))</f>
        <v>0</v>
      </c>
      <c r="H166" s="39"/>
      <c r="I166" s="92">
        <f>(IFERROR(H166*100/(E68+M68),0))</f>
        <v>0</v>
      </c>
      <c r="J166" s="39"/>
      <c r="K166" s="92">
        <f>(IFERROR(J166*100/(F68+N68),0))</f>
        <v>0</v>
      </c>
      <c r="L166" s="39"/>
      <c r="M166" s="92">
        <f>(IFERROR(L166*100/(G68+O68),0))</f>
        <v>0</v>
      </c>
      <c r="N166" s="39"/>
      <c r="O166" s="92">
        <f>(IFERROR(N166*100/(H68+P68),0))</f>
        <v>0</v>
      </c>
      <c r="P166" s="39"/>
      <c r="Q166" s="137">
        <f>(IFERROR(P166*100/(I68+Q68),0))</f>
        <v>0</v>
      </c>
      <c r="R166" s="304"/>
      <c r="S166" s="304"/>
      <c r="T166" s="304"/>
      <c r="U166" s="304"/>
      <c r="V166" s="304"/>
    </row>
    <row r="167" spans="1:27" x14ac:dyDescent="0.2">
      <c r="A167" s="305" t="s">
        <v>270</v>
      </c>
      <c r="B167" s="306"/>
      <c r="C167" s="11"/>
      <c r="D167" s="11"/>
      <c r="E167" s="11"/>
      <c r="F167" s="11"/>
      <c r="G167" s="11"/>
      <c r="H167" s="11"/>
      <c r="I167" s="11"/>
      <c r="J167" s="11"/>
      <c r="K167" s="11"/>
      <c r="L167" s="11"/>
      <c r="M167" s="11"/>
      <c r="N167" s="11"/>
      <c r="O167" s="11"/>
      <c r="P167" s="11"/>
      <c r="Q167" s="307"/>
    </row>
    <row r="168" spans="1:27" x14ac:dyDescent="0.2">
      <c r="A168" s="711" t="s">
        <v>271</v>
      </c>
      <c r="B168" s="711"/>
      <c r="C168" s="711"/>
      <c r="D168" s="711"/>
      <c r="E168" s="711"/>
      <c r="F168" s="711"/>
      <c r="G168" s="711"/>
      <c r="H168" s="711"/>
      <c r="I168" s="711"/>
      <c r="J168" s="711"/>
      <c r="K168" s="711"/>
      <c r="L168" s="711"/>
      <c r="M168" s="711"/>
      <c r="N168" s="711"/>
      <c r="O168" s="711"/>
      <c r="P168" s="711"/>
      <c r="Q168" s="711"/>
      <c r="R168" s="711"/>
      <c r="S168" s="711"/>
      <c r="T168" s="711"/>
      <c r="U168" s="711"/>
      <c r="V168" s="711"/>
    </row>
    <row r="169" spans="1:27" x14ac:dyDescent="0.2">
      <c r="A169" s="78" t="s">
        <v>18</v>
      </c>
      <c r="B169" s="308"/>
      <c r="C169" s="16"/>
      <c r="D169" s="16"/>
      <c r="E169" s="16"/>
      <c r="F169" s="16"/>
      <c r="G169" s="16"/>
      <c r="H169" s="16"/>
      <c r="I169" s="16"/>
      <c r="J169" s="16"/>
      <c r="K169" s="16"/>
      <c r="L169" s="16"/>
      <c r="M169" s="16"/>
      <c r="N169" s="16"/>
      <c r="O169" s="16"/>
    </row>
    <row r="170" spans="1:27" x14ac:dyDescent="0.2">
      <c r="A170" s="78"/>
      <c r="B170" s="308"/>
      <c r="C170" s="16"/>
      <c r="D170" s="16"/>
      <c r="E170" s="16"/>
      <c r="F170" s="16"/>
      <c r="G170" s="16"/>
      <c r="H170" s="16"/>
      <c r="I170" s="16"/>
      <c r="J170" s="16"/>
      <c r="K170" s="16"/>
      <c r="L170" s="16"/>
      <c r="M170" s="16"/>
      <c r="N170" s="16"/>
      <c r="O170" s="16"/>
    </row>
    <row r="171" spans="1:27" customFormat="1" ht="14.25" x14ac:dyDescent="0.2">
      <c r="A171" s="712" t="s">
        <v>110</v>
      </c>
      <c r="B171" s="713"/>
      <c r="C171" s="713"/>
      <c r="D171" s="713"/>
      <c r="E171" s="713"/>
      <c r="F171" s="713"/>
      <c r="G171" s="713"/>
      <c r="H171" s="713"/>
      <c r="I171" s="713"/>
      <c r="J171" s="713"/>
      <c r="K171" s="713"/>
      <c r="L171" s="713"/>
      <c r="M171" s="713"/>
      <c r="N171" s="713"/>
      <c r="O171" s="713"/>
      <c r="P171" s="713"/>
      <c r="Q171" s="714"/>
    </row>
    <row r="172" spans="1:27" customFormat="1" ht="14.25" x14ac:dyDescent="0.2">
      <c r="A172" s="557" t="s">
        <v>66</v>
      </c>
      <c r="B172" s="715">
        <v>2006</v>
      </c>
      <c r="C172" s="716"/>
      <c r="D172" s="715">
        <v>2007</v>
      </c>
      <c r="E172" s="716"/>
      <c r="F172" s="715">
        <v>2008</v>
      </c>
      <c r="G172" s="716"/>
      <c r="H172" s="715">
        <v>2009</v>
      </c>
      <c r="I172" s="716"/>
      <c r="J172" s="715">
        <v>2010</v>
      </c>
      <c r="K172" s="716"/>
      <c r="L172" s="715">
        <v>2011</v>
      </c>
      <c r="M172" s="719"/>
      <c r="N172" s="713"/>
      <c r="O172" s="714"/>
      <c r="P172" s="715">
        <v>2012</v>
      </c>
      <c r="Q172" s="716"/>
    </row>
    <row r="173" spans="1:27" customFormat="1" ht="14.25" x14ac:dyDescent="0.2">
      <c r="A173" s="558"/>
      <c r="B173" s="717"/>
      <c r="C173" s="718"/>
      <c r="D173" s="717"/>
      <c r="E173" s="718"/>
      <c r="F173" s="510"/>
      <c r="G173" s="512"/>
      <c r="H173" s="510"/>
      <c r="I173" s="512"/>
      <c r="J173" s="510"/>
      <c r="K173" s="512"/>
      <c r="L173" s="712" t="s">
        <v>0</v>
      </c>
      <c r="M173" s="714"/>
      <c r="N173" s="712" t="s">
        <v>9</v>
      </c>
      <c r="O173" s="714"/>
      <c r="P173" s="510"/>
      <c r="Q173" s="512"/>
    </row>
    <row r="174" spans="1:27" customFormat="1" ht="14.25" x14ac:dyDescent="0.2">
      <c r="A174" s="558"/>
      <c r="B174" s="231" t="s">
        <v>90</v>
      </c>
      <c r="C174" s="231" t="s">
        <v>68</v>
      </c>
      <c r="D174" s="231" t="s">
        <v>90</v>
      </c>
      <c r="E174" s="231" t="s">
        <v>68</v>
      </c>
      <c r="F174" s="231" t="s">
        <v>90</v>
      </c>
      <c r="G174" s="231" t="s">
        <v>68</v>
      </c>
      <c r="H174" s="231" t="s">
        <v>90</v>
      </c>
      <c r="I174" s="231" t="s">
        <v>68</v>
      </c>
      <c r="J174" s="231" t="s">
        <v>90</v>
      </c>
      <c r="K174" s="231" t="s">
        <v>68</v>
      </c>
      <c r="L174" s="309" t="s">
        <v>90</v>
      </c>
      <c r="M174" s="309" t="s">
        <v>68</v>
      </c>
      <c r="N174" s="231" t="s">
        <v>90</v>
      </c>
      <c r="O174" s="231" t="s">
        <v>68</v>
      </c>
      <c r="P174" s="231" t="s">
        <v>90</v>
      </c>
      <c r="Q174" s="231" t="s">
        <v>68</v>
      </c>
    </row>
    <row r="175" spans="1:27" customFormat="1" ht="14.25" x14ac:dyDescent="0.2">
      <c r="A175" s="6" t="s">
        <v>111</v>
      </c>
      <c r="B175" s="143"/>
      <c r="C175" s="144" t="str">
        <f>IF(B175=0,"",B175*100/J40)</f>
        <v/>
      </c>
      <c r="D175" s="145"/>
      <c r="E175" s="144" t="str">
        <f>IF(D175=0,"",D175*100/K40)</f>
        <v/>
      </c>
      <c r="F175" s="145"/>
      <c r="G175" s="144" t="str">
        <f>IF(F175=0,"",F175*100/L40)</f>
        <v/>
      </c>
      <c r="H175" s="145"/>
      <c r="I175" s="144" t="str">
        <f>IF(H175=0,"",H175*100/M40)</f>
        <v/>
      </c>
      <c r="J175" s="145"/>
      <c r="K175" s="144" t="str">
        <f>IF(J175=0,"",J175*100/N40)</f>
        <v/>
      </c>
      <c r="L175" s="310"/>
      <c r="M175" s="144" t="str">
        <f>IF(L175=0,"",L175*100/O40)</f>
        <v/>
      </c>
      <c r="N175" s="145"/>
      <c r="O175" s="144" t="str">
        <f>IF(N175=0,"",N175*100/P40)</f>
        <v/>
      </c>
      <c r="P175" s="145"/>
      <c r="Q175" s="147" t="str">
        <f>IF(P175=0,"",P175*100/Q40)</f>
        <v/>
      </c>
      <c r="R175" s="148"/>
      <c r="S175" s="130"/>
      <c r="T175" s="130"/>
      <c r="U175" s="130"/>
      <c r="V175" s="130"/>
      <c r="W175" s="130"/>
      <c r="X175" s="130"/>
      <c r="Y175" s="130"/>
      <c r="Z175" s="130"/>
      <c r="AA175" s="130"/>
    </row>
    <row r="176" spans="1:27" customFormat="1" ht="14.25" x14ac:dyDescent="0.2">
      <c r="A176" s="38" t="s">
        <v>112</v>
      </c>
      <c r="B176" s="150"/>
      <c r="C176" s="90"/>
      <c r="D176" s="90"/>
      <c r="E176" s="90"/>
      <c r="F176" s="90"/>
      <c r="G176" s="90"/>
      <c r="H176" s="90"/>
      <c r="I176" s="90"/>
      <c r="J176" s="90"/>
      <c r="K176" s="90"/>
      <c r="L176" s="90"/>
      <c r="M176" s="90"/>
      <c r="N176" s="90"/>
      <c r="O176" s="90"/>
      <c r="P176" s="90"/>
      <c r="Q176" s="151"/>
      <c r="R176" s="129"/>
      <c r="S176" s="130"/>
      <c r="T176" s="130"/>
      <c r="U176" s="130"/>
      <c r="V176" s="130"/>
      <c r="W176" s="130"/>
      <c r="X176" s="130"/>
      <c r="Y176" s="130"/>
      <c r="Z176" s="130"/>
      <c r="AA176" s="130"/>
    </row>
    <row r="177" spans="1:27" customFormat="1" ht="14.25" x14ac:dyDescent="0.2">
      <c r="A177" s="38" t="s">
        <v>113</v>
      </c>
      <c r="B177" s="150"/>
      <c r="C177" s="86" t="str">
        <f>IF(B177=0,"",B177*100/B176)</f>
        <v/>
      </c>
      <c r="D177" s="153"/>
      <c r="E177" s="86" t="str">
        <f>IF(D177=0,"",D177*100/D176)</f>
        <v/>
      </c>
      <c r="F177" s="153"/>
      <c r="G177" s="86" t="str">
        <f>IF(F177=0,"",F177*100/F176)</f>
        <v/>
      </c>
      <c r="H177" s="153"/>
      <c r="I177" s="86" t="str">
        <f>IF(H177=0,"",H177*100/H176)</f>
        <v/>
      </c>
      <c r="J177" s="153"/>
      <c r="K177" s="86" t="str">
        <f>IF(J177=0,"",J177*100/J176)</f>
        <v/>
      </c>
      <c r="L177" s="311"/>
      <c r="M177" s="86" t="str">
        <f>IF(L177=0,"",L177*100/L176)</f>
        <v/>
      </c>
      <c r="N177" s="153"/>
      <c r="O177" s="86" t="str">
        <f>IF(N177=0,"",N177*100/N176)</f>
        <v/>
      </c>
      <c r="P177" s="153"/>
      <c r="Q177" s="89" t="str">
        <f>IF(P177=0,"",P177*100/P176)</f>
        <v/>
      </c>
      <c r="R177" s="152"/>
      <c r="S177" s="130"/>
      <c r="T177" s="130"/>
      <c r="U177" s="130"/>
      <c r="V177" s="130"/>
      <c r="W177" s="130"/>
      <c r="X177" s="130"/>
      <c r="Y177" s="130"/>
      <c r="Z177" s="130"/>
      <c r="AA177" s="130"/>
    </row>
    <row r="178" spans="1:27" customFormat="1" ht="25.5" x14ac:dyDescent="0.2">
      <c r="A178" s="56" t="s">
        <v>114</v>
      </c>
      <c r="B178" s="150"/>
      <c r="C178" s="86" t="str">
        <f>+IFERROR(B178*100/B177,"")</f>
        <v/>
      </c>
      <c r="D178" s="153"/>
      <c r="E178" s="86" t="str">
        <f>+IFERROR(D178*100/D177,"")</f>
        <v/>
      </c>
      <c r="F178" s="153"/>
      <c r="G178" s="86" t="str">
        <f>+IFERROR(F178*100/F177,"")</f>
        <v/>
      </c>
      <c r="H178" s="153"/>
      <c r="I178" s="86" t="str">
        <f>+IFERROR(H178*100/H177,"")</f>
        <v/>
      </c>
      <c r="J178" s="153"/>
      <c r="K178" s="86" t="str">
        <f>+IFERROR(J178*100/J177,"")</f>
        <v/>
      </c>
      <c r="L178" s="311"/>
      <c r="M178" s="86" t="str">
        <f>+IFERROR(L178*100/L177,"")</f>
        <v/>
      </c>
      <c r="N178" s="153"/>
      <c r="O178" s="86" t="str">
        <f>+IFERROR(N178*100/N177,"")</f>
        <v/>
      </c>
      <c r="P178" s="153"/>
      <c r="Q178" s="89" t="str">
        <f>+IFERROR(P178*100/P177,"")</f>
        <v/>
      </c>
      <c r="R178" s="152"/>
      <c r="S178" s="130"/>
      <c r="T178" s="130"/>
      <c r="U178" s="130"/>
      <c r="V178" s="130"/>
      <c r="W178" s="130"/>
      <c r="X178" s="130"/>
      <c r="Y178" s="130"/>
      <c r="Z178" s="130"/>
      <c r="AA178" s="130"/>
    </row>
    <row r="179" spans="1:27" customFormat="1" ht="25.5" x14ac:dyDescent="0.2">
      <c r="A179" s="56" t="s">
        <v>115</v>
      </c>
      <c r="B179" s="150"/>
      <c r="C179" s="86" t="str">
        <f>+IFERROR(B179*100/B177,"")</f>
        <v/>
      </c>
      <c r="D179" s="153"/>
      <c r="E179" s="86" t="str">
        <f t="shared" ref="E179:Q179" si="64">+IFERROR(D179*100/D177,"")</f>
        <v/>
      </c>
      <c r="F179" s="153" t="str">
        <f t="shared" si="64"/>
        <v/>
      </c>
      <c r="G179" s="86" t="str">
        <f t="shared" si="64"/>
        <v/>
      </c>
      <c r="H179" s="153" t="str">
        <f t="shared" si="64"/>
        <v/>
      </c>
      <c r="I179" s="86" t="str">
        <f t="shared" si="64"/>
        <v/>
      </c>
      <c r="J179" s="153" t="str">
        <f t="shared" si="64"/>
        <v/>
      </c>
      <c r="K179" s="86" t="str">
        <f t="shared" si="64"/>
        <v/>
      </c>
      <c r="L179" s="311"/>
      <c r="M179" s="86" t="str">
        <f t="shared" si="64"/>
        <v/>
      </c>
      <c r="N179" s="153"/>
      <c r="O179" s="86" t="str">
        <f t="shared" si="64"/>
        <v/>
      </c>
      <c r="P179" s="153" t="str">
        <f t="shared" si="64"/>
        <v/>
      </c>
      <c r="Q179" s="89" t="str">
        <f t="shared" si="64"/>
        <v/>
      </c>
      <c r="R179" s="152"/>
      <c r="S179" s="130"/>
      <c r="T179" s="130"/>
      <c r="U179" s="130"/>
      <c r="V179" s="130"/>
      <c r="W179" s="130"/>
      <c r="X179" s="130"/>
      <c r="Y179" s="130"/>
      <c r="Z179" s="130"/>
      <c r="AA179" s="130"/>
    </row>
    <row r="180" spans="1:27" customFormat="1" ht="14.25" x14ac:dyDescent="0.2">
      <c r="A180" s="38" t="s">
        <v>116</v>
      </c>
      <c r="B180" s="150"/>
      <c r="C180" s="86" t="str">
        <f>IF(B180=0,"",B180*100/B40)</f>
        <v/>
      </c>
      <c r="D180" s="153"/>
      <c r="E180" s="86" t="str">
        <f>IF(D180=0,"",D180*100/C40)</f>
        <v/>
      </c>
      <c r="F180" s="153"/>
      <c r="G180" s="86" t="str">
        <f>IF(F180=0,"",F180*100/D40)</f>
        <v/>
      </c>
      <c r="H180" s="153"/>
      <c r="I180" s="86" t="str">
        <f>IF(H180=0,"",H180*100/E40)</f>
        <v/>
      </c>
      <c r="J180" s="153"/>
      <c r="K180" s="86" t="str">
        <f>IF(J180=0,"",J180*100/F40)</f>
        <v/>
      </c>
      <c r="L180" s="311"/>
      <c r="M180" s="86" t="str">
        <f>IF(L180=0,"",L180*100/G40)</f>
        <v/>
      </c>
      <c r="N180" s="153"/>
      <c r="O180" s="86" t="str">
        <f>IF(N180=0,"",N180*100/H40)</f>
        <v/>
      </c>
      <c r="P180" s="153"/>
      <c r="Q180" s="89" t="str">
        <f>IF(P180=0,"",P180*100/I40)</f>
        <v/>
      </c>
      <c r="R180" s="152"/>
      <c r="S180" s="130"/>
      <c r="T180" s="130"/>
      <c r="U180" s="130"/>
      <c r="V180" s="130"/>
      <c r="W180" s="130"/>
      <c r="X180" s="130"/>
      <c r="Y180" s="130"/>
      <c r="Z180" s="130"/>
      <c r="AA180" s="130"/>
    </row>
    <row r="181" spans="1:27" customFormat="1" ht="14.25" x14ac:dyDescent="0.2">
      <c r="A181" s="38" t="s">
        <v>117</v>
      </c>
      <c r="B181" s="150"/>
      <c r="C181" s="90"/>
      <c r="D181" s="90"/>
      <c r="E181" s="90"/>
      <c r="F181" s="90"/>
      <c r="G181" s="90"/>
      <c r="H181" s="90"/>
      <c r="I181" s="90"/>
      <c r="J181" s="90"/>
      <c r="K181" s="90"/>
      <c r="L181" s="90"/>
      <c r="M181" s="90"/>
      <c r="N181" s="90"/>
      <c r="O181" s="90"/>
      <c r="P181" s="90"/>
      <c r="Q181" s="151"/>
      <c r="R181" s="152"/>
      <c r="S181" s="130"/>
      <c r="T181" s="130"/>
      <c r="U181" s="130"/>
      <c r="V181" s="130"/>
      <c r="W181" s="130"/>
      <c r="X181" s="130"/>
      <c r="Y181" s="130"/>
      <c r="Z181" s="130"/>
      <c r="AA181" s="130"/>
    </row>
    <row r="182" spans="1:27" customFormat="1" ht="14.25" x14ac:dyDescent="0.2">
      <c r="A182" s="38" t="s">
        <v>118</v>
      </c>
      <c r="B182" s="150"/>
      <c r="C182" s="86" t="str">
        <f>IF(B182=0,"",B182*100/B181)</f>
        <v/>
      </c>
      <c r="D182" s="153"/>
      <c r="E182" s="86" t="str">
        <f>IF(D182=0,"",D182*100/D181)</f>
        <v/>
      </c>
      <c r="F182" s="153"/>
      <c r="G182" s="86" t="str">
        <f>IF(F182=0,"",F182*100/F181)</f>
        <v/>
      </c>
      <c r="H182" s="153"/>
      <c r="I182" s="86" t="str">
        <f>IF(H182=0,"",H182*100/H181)</f>
        <v/>
      </c>
      <c r="J182" s="153"/>
      <c r="K182" s="86" t="str">
        <f>IF(J182=0,"",J182*100/J181)</f>
        <v/>
      </c>
      <c r="L182" s="311"/>
      <c r="M182" s="86" t="str">
        <f>IF(L182=0,"",L182*100/L181)</f>
        <v/>
      </c>
      <c r="N182" s="153"/>
      <c r="O182" s="86" t="str">
        <f>IF(N182=0,"",N182*100/N181)</f>
        <v/>
      </c>
      <c r="P182" s="153"/>
      <c r="Q182" s="89" t="str">
        <f>IF(P182=0,"",P182*100/P181)</f>
        <v/>
      </c>
      <c r="R182" s="152"/>
      <c r="S182" s="130"/>
      <c r="T182" s="130"/>
      <c r="U182" s="130"/>
      <c r="V182" s="130"/>
      <c r="W182" s="130"/>
      <c r="X182" s="130"/>
      <c r="Y182" s="130"/>
      <c r="Z182" s="130"/>
      <c r="AA182" s="130"/>
    </row>
    <row r="183" spans="1:27" customFormat="1" ht="25.5" x14ac:dyDescent="0.2">
      <c r="A183" s="56" t="s">
        <v>119</v>
      </c>
      <c r="B183" s="150"/>
      <c r="C183" s="86" t="str">
        <f>+IFERROR(B183*100/B182,"")</f>
        <v/>
      </c>
      <c r="D183" s="153"/>
      <c r="E183" s="86" t="str">
        <f t="shared" ref="E183:Q183" si="65">+IFERROR(D183*100/D182,"")</f>
        <v/>
      </c>
      <c r="F183" s="153" t="str">
        <f t="shared" si="65"/>
        <v/>
      </c>
      <c r="G183" s="86" t="str">
        <f t="shared" si="65"/>
        <v/>
      </c>
      <c r="H183" s="153" t="str">
        <f t="shared" si="65"/>
        <v/>
      </c>
      <c r="I183" s="86" t="str">
        <f t="shared" si="65"/>
        <v/>
      </c>
      <c r="J183" s="153" t="str">
        <f t="shared" si="65"/>
        <v/>
      </c>
      <c r="K183" s="86" t="str">
        <f t="shared" si="65"/>
        <v/>
      </c>
      <c r="L183" s="311"/>
      <c r="M183" s="86" t="str">
        <f t="shared" si="65"/>
        <v/>
      </c>
      <c r="N183" s="153"/>
      <c r="O183" s="86" t="str">
        <f t="shared" si="65"/>
        <v/>
      </c>
      <c r="P183" s="153" t="str">
        <f t="shared" si="65"/>
        <v/>
      </c>
      <c r="Q183" s="89" t="str">
        <f t="shared" si="65"/>
        <v/>
      </c>
      <c r="R183" s="152"/>
      <c r="S183" s="130"/>
      <c r="T183" s="130"/>
      <c r="U183" s="130"/>
      <c r="V183" s="130"/>
      <c r="W183" s="130"/>
      <c r="X183" s="130"/>
      <c r="Y183" s="130"/>
      <c r="Z183" s="130"/>
      <c r="AA183" s="130"/>
    </row>
    <row r="184" spans="1:27" customFormat="1" ht="25.5" x14ac:dyDescent="0.2">
      <c r="A184" s="56" t="s">
        <v>120</v>
      </c>
      <c r="B184" s="150"/>
      <c r="C184" s="86" t="str">
        <f>+IFERROR(B184*100/B182,"")</f>
        <v/>
      </c>
      <c r="D184" s="153"/>
      <c r="E184" s="86" t="str">
        <f t="shared" ref="E184:Q184" si="66">+IFERROR(D184*100/D182,"")</f>
        <v/>
      </c>
      <c r="F184" s="153" t="str">
        <f t="shared" si="66"/>
        <v/>
      </c>
      <c r="G184" s="86" t="str">
        <f t="shared" si="66"/>
        <v/>
      </c>
      <c r="H184" s="153" t="str">
        <f t="shared" si="66"/>
        <v/>
      </c>
      <c r="I184" s="86" t="str">
        <f t="shared" si="66"/>
        <v/>
      </c>
      <c r="J184" s="153" t="str">
        <f t="shared" si="66"/>
        <v/>
      </c>
      <c r="K184" s="86" t="str">
        <f t="shared" si="66"/>
        <v/>
      </c>
      <c r="L184" s="311"/>
      <c r="M184" s="86" t="str">
        <f t="shared" si="66"/>
        <v/>
      </c>
      <c r="N184" s="153"/>
      <c r="O184" s="86" t="str">
        <f t="shared" si="66"/>
        <v/>
      </c>
      <c r="P184" s="153" t="str">
        <f t="shared" si="66"/>
        <v/>
      </c>
      <c r="Q184" s="89" t="str">
        <f t="shared" si="66"/>
        <v/>
      </c>
      <c r="R184" s="152"/>
      <c r="S184" s="130"/>
      <c r="T184" s="130"/>
      <c r="U184" s="130"/>
      <c r="V184" s="130"/>
      <c r="W184" s="130"/>
      <c r="X184" s="130"/>
      <c r="Y184" s="130"/>
      <c r="Z184" s="130"/>
      <c r="AA184" s="130"/>
    </row>
    <row r="185" spans="1:27" customFormat="1" ht="14.25" x14ac:dyDescent="0.2">
      <c r="A185" s="56" t="s">
        <v>398</v>
      </c>
      <c r="B185" s="150"/>
      <c r="C185" s="86"/>
      <c r="D185" s="153"/>
      <c r="E185" s="86"/>
      <c r="F185" s="153"/>
      <c r="G185" s="86"/>
      <c r="H185" s="153"/>
      <c r="I185" s="86"/>
      <c r="J185" s="153"/>
      <c r="K185" s="86"/>
      <c r="L185" s="311"/>
      <c r="M185" s="86"/>
      <c r="N185" s="153"/>
      <c r="O185" s="86"/>
      <c r="P185" s="153"/>
      <c r="Q185" s="89"/>
      <c r="R185" s="152"/>
      <c r="S185" s="130"/>
      <c r="T185" s="130"/>
      <c r="U185" s="130"/>
      <c r="V185" s="130"/>
      <c r="W185" s="130"/>
      <c r="X185" s="130"/>
      <c r="Y185" s="130"/>
      <c r="Z185" s="130"/>
      <c r="AA185" s="130"/>
    </row>
    <row r="186" spans="1:27" customFormat="1" ht="14.25" x14ac:dyDescent="0.2">
      <c r="A186" s="56" t="s">
        <v>399</v>
      </c>
      <c r="B186" s="150"/>
      <c r="C186" s="86"/>
      <c r="D186" s="153"/>
      <c r="E186" s="86"/>
      <c r="F186" s="153"/>
      <c r="G186" s="86"/>
      <c r="H186" s="153"/>
      <c r="I186" s="86"/>
      <c r="J186" s="153"/>
      <c r="K186" s="86"/>
      <c r="L186" s="311"/>
      <c r="M186" s="86"/>
      <c r="N186" s="153"/>
      <c r="O186" s="86"/>
      <c r="P186" s="153"/>
      <c r="Q186" s="89"/>
      <c r="R186" s="152"/>
      <c r="S186" s="130"/>
      <c r="T186" s="130"/>
      <c r="U186" s="130"/>
      <c r="V186" s="130"/>
      <c r="W186" s="130"/>
      <c r="X186" s="130"/>
      <c r="Y186" s="130"/>
      <c r="Z186" s="130"/>
      <c r="AA186" s="130"/>
    </row>
    <row r="187" spans="1:27" customFormat="1" ht="38.25" x14ac:dyDescent="0.2">
      <c r="A187" s="75" t="s">
        <v>121</v>
      </c>
      <c r="B187" s="150"/>
      <c r="C187" s="86" t="str">
        <f>+IFERROR(B187*100/R47,"")</f>
        <v/>
      </c>
      <c r="D187" s="153"/>
      <c r="E187" s="86" t="str">
        <f>+IFERROR(D187*100/S47,"")</f>
        <v/>
      </c>
      <c r="F187" s="153"/>
      <c r="G187" s="86" t="str">
        <f>+IFERROR(F187*100/T47,"")</f>
        <v/>
      </c>
      <c r="H187" s="153"/>
      <c r="I187" s="86" t="str">
        <f>+IFERROR(H187*100/U47,"")</f>
        <v/>
      </c>
      <c r="J187" s="153"/>
      <c r="K187" s="86" t="str">
        <f>+IFERROR(J187*100/V47,"")</f>
        <v/>
      </c>
      <c r="L187" s="311"/>
      <c r="M187" s="86" t="str">
        <f>+IFERROR(L187*100/W47,"")</f>
        <v/>
      </c>
      <c r="N187" s="153"/>
      <c r="O187" s="86" t="str">
        <f>+IFERROR(N187*100/X47,"")</f>
        <v/>
      </c>
      <c r="P187" s="153"/>
      <c r="Q187" s="89" t="str">
        <f>+IFERROR(P187*100/Y47,"")</f>
        <v/>
      </c>
      <c r="R187" s="152"/>
      <c r="S187" s="130"/>
      <c r="T187" s="130"/>
      <c r="U187" s="130"/>
      <c r="V187" s="130"/>
      <c r="W187" s="130"/>
      <c r="X187" s="130"/>
      <c r="Y187" s="130"/>
      <c r="Z187" s="130"/>
      <c r="AA187" s="130"/>
    </row>
    <row r="188" spans="1:27" customFormat="1" ht="25.5" x14ac:dyDescent="0.2">
      <c r="A188" s="75" t="s">
        <v>122</v>
      </c>
      <c r="B188" s="150"/>
      <c r="C188" s="86" t="str">
        <f>+IFERROR(B188*100/R47,"")</f>
        <v/>
      </c>
      <c r="D188" s="153"/>
      <c r="E188" s="86" t="str">
        <f>+IFERROR(D188*100/S47,"")</f>
        <v/>
      </c>
      <c r="F188" s="153"/>
      <c r="G188" s="86" t="str">
        <f>+IFERROR(F188*100/T47,"")</f>
        <v/>
      </c>
      <c r="H188" s="153"/>
      <c r="I188" s="86" t="str">
        <f>+IFERROR(H188*100/U47,"")</f>
        <v/>
      </c>
      <c r="J188" s="153"/>
      <c r="K188" s="86" t="str">
        <f>+IFERROR(J188*100/V47,"")</f>
        <v/>
      </c>
      <c r="L188" s="311"/>
      <c r="M188" s="86" t="str">
        <f>+IFERROR(L188*100/W47,"")</f>
        <v/>
      </c>
      <c r="N188" s="153"/>
      <c r="O188" s="86" t="str">
        <f>+IFERROR(N188*100/X47,"")</f>
        <v/>
      </c>
      <c r="P188" s="153"/>
      <c r="Q188" s="89" t="str">
        <f>+IFERROR(P188*100/Y47,"")</f>
        <v/>
      </c>
      <c r="R188" s="152"/>
      <c r="S188" s="130"/>
      <c r="T188" s="130"/>
      <c r="U188" s="130"/>
      <c r="V188" s="130"/>
      <c r="W188" s="130"/>
      <c r="X188" s="130"/>
      <c r="Y188" s="130"/>
      <c r="Z188" s="130"/>
      <c r="AA188" s="130"/>
    </row>
    <row r="189" spans="1:27" customFormat="1" ht="25.5" x14ac:dyDescent="0.2">
      <c r="A189" s="75" t="s">
        <v>123</v>
      </c>
      <c r="B189" s="150"/>
      <c r="C189" s="86" t="str">
        <f>+IFERROR(B189*100/($B$40+$J$40),"")</f>
        <v/>
      </c>
      <c r="D189" s="153"/>
      <c r="E189" s="86" t="str">
        <f>+IFERROR(D189*100/($C$40+$K$40),"")</f>
        <v/>
      </c>
      <c r="F189" s="153"/>
      <c r="G189" s="86" t="str">
        <f>+IFERROR(F189*100/($D$40+$L$40),"")</f>
        <v/>
      </c>
      <c r="H189" s="153"/>
      <c r="I189" s="86" t="str">
        <f>+IFERROR(H189*100/($E$40+$M$40),"")</f>
        <v/>
      </c>
      <c r="J189" s="153"/>
      <c r="K189" s="86" t="str">
        <f>+IFERROR(J189*100/($F$40+$N$40),"")</f>
        <v/>
      </c>
      <c r="L189" s="311"/>
      <c r="M189" s="86" t="str">
        <f>+IFERROR(L189*100/($G$40+$O$40),"")</f>
        <v/>
      </c>
      <c r="N189" s="153"/>
      <c r="O189" s="86" t="str">
        <f>+IFERROR(N189*100/($H$40+$P$40),"")</f>
        <v/>
      </c>
      <c r="P189" s="153"/>
      <c r="Q189" s="89" t="str">
        <f>+IFERROR(P189*100/($I$40+$Q$40),"")</f>
        <v/>
      </c>
      <c r="R189" s="152"/>
      <c r="S189" s="130"/>
      <c r="T189" s="130"/>
      <c r="U189" s="130"/>
      <c r="V189" s="130"/>
      <c r="W189" s="130"/>
      <c r="X189" s="130"/>
      <c r="Y189" s="130"/>
      <c r="Z189" s="130"/>
      <c r="AA189" s="130"/>
    </row>
    <row r="190" spans="1:27" customFormat="1" ht="25.5" x14ac:dyDescent="0.2">
      <c r="A190" s="75" t="s">
        <v>124</v>
      </c>
      <c r="B190" s="150"/>
      <c r="C190" s="86" t="str">
        <f>+IFERROR(B190*100/($B$40+$J$40),"")</f>
        <v/>
      </c>
      <c r="D190" s="153"/>
      <c r="E190" s="86" t="str">
        <f>+IFERROR(D190*100/($C$40+$K$40),"")</f>
        <v/>
      </c>
      <c r="F190" s="153"/>
      <c r="G190" s="86" t="str">
        <f>+IFERROR(F190*100/($D$40+$L$40),"")</f>
        <v/>
      </c>
      <c r="H190" s="153"/>
      <c r="I190" s="86" t="str">
        <f>+IFERROR(H190*100/($E$40+$M$40),"")</f>
        <v/>
      </c>
      <c r="J190" s="153"/>
      <c r="K190" s="86" t="str">
        <f>+IFERROR(J190*100/($F$40+$N$40),"")</f>
        <v/>
      </c>
      <c r="L190" s="311"/>
      <c r="M190" s="86" t="str">
        <f>+IFERROR(L190*100/($G$40+$O$40),"")</f>
        <v/>
      </c>
      <c r="N190" s="153"/>
      <c r="O190" s="86" t="str">
        <f>+IFERROR(N190*100/($H$40+$P$40),"")</f>
        <v/>
      </c>
      <c r="P190" s="153"/>
      <c r="Q190" s="89" t="str">
        <f>+IFERROR(P190*100/($I$40+$Q$40),"")</f>
        <v/>
      </c>
      <c r="R190" s="152"/>
      <c r="S190" s="130"/>
      <c r="T190" s="130"/>
      <c r="U190" s="130"/>
      <c r="V190" s="130"/>
      <c r="W190" s="130"/>
      <c r="X190" s="130"/>
      <c r="Y190" s="130"/>
      <c r="Z190" s="130"/>
      <c r="AA190" s="130"/>
    </row>
    <row r="191" spans="1:27" customFormat="1" ht="14.25" x14ac:dyDescent="0.2">
      <c r="A191" s="75" t="s">
        <v>125</v>
      </c>
      <c r="B191" s="150"/>
      <c r="C191" s="86" t="str">
        <f>+IFERROR(B191*100/$R$75,"")</f>
        <v/>
      </c>
      <c r="D191" s="153"/>
      <c r="E191" s="86" t="str">
        <f>+IFERROR(D191*100/$S$75,"")</f>
        <v/>
      </c>
      <c r="F191" s="153"/>
      <c r="G191" s="86" t="str">
        <f>+IFERROR(F191*100/$T$75,"")</f>
        <v/>
      </c>
      <c r="H191" s="153"/>
      <c r="I191" s="86" t="str">
        <f>+IFERROR(H191*100/$U$75,"")</f>
        <v/>
      </c>
      <c r="J191" s="153"/>
      <c r="K191" s="86" t="str">
        <f>+IFERROR(J191*100/$V$75,"")</f>
        <v/>
      </c>
      <c r="L191" s="311"/>
      <c r="M191" s="86" t="str">
        <f>+IFERROR(L191*100/$W$75,"")</f>
        <v/>
      </c>
      <c r="N191" s="153"/>
      <c r="O191" s="86" t="str">
        <f>+IFERROR(N191*100/$X$75,"")</f>
        <v/>
      </c>
      <c r="P191" s="153"/>
      <c r="Q191" s="89" t="str">
        <f>+IFERROR(P191*100/$Y$75,"")</f>
        <v/>
      </c>
      <c r="R191" s="152"/>
      <c r="S191" s="130"/>
      <c r="T191" s="130"/>
      <c r="U191" s="130"/>
      <c r="V191" s="130"/>
      <c r="W191" s="130"/>
      <c r="X191" s="130"/>
      <c r="Y191" s="130"/>
      <c r="Z191" s="130"/>
      <c r="AA191" s="130"/>
    </row>
    <row r="192" spans="1:27" customFormat="1" ht="25.5" x14ac:dyDescent="0.2">
      <c r="A192" s="56" t="s">
        <v>126</v>
      </c>
      <c r="B192" s="150"/>
      <c r="C192" s="86" t="str">
        <f>+IFERROR(B192*100/$R$75,"")</f>
        <v/>
      </c>
      <c r="D192" s="153"/>
      <c r="E192" s="86" t="str">
        <f>+IFERROR(D192*100/$S$75,"")</f>
        <v/>
      </c>
      <c r="F192" s="153"/>
      <c r="G192" s="86" t="str">
        <f>+IFERROR(F192*100/$T$75,"")</f>
        <v/>
      </c>
      <c r="H192" s="153"/>
      <c r="I192" s="86" t="str">
        <f>+IFERROR(H192*100/$U$75,"")</f>
        <v/>
      </c>
      <c r="J192" s="153"/>
      <c r="K192" s="86" t="str">
        <f>+IFERROR(J192*100/$V$75,"")</f>
        <v/>
      </c>
      <c r="L192" s="311"/>
      <c r="M192" s="86" t="str">
        <f t="shared" ref="M192:M193" si="67">+IFERROR(L192*100/$W$75,"")</f>
        <v/>
      </c>
      <c r="N192" s="153"/>
      <c r="O192" s="86" t="str">
        <f>+IFERROR(N192*100/$X$75,"")</f>
        <v/>
      </c>
      <c r="P192" s="153"/>
      <c r="Q192" s="89" t="str">
        <f>+IFERROR(P192*100/$Y$75,"")</f>
        <v/>
      </c>
      <c r="R192" s="152"/>
      <c r="S192" s="130"/>
      <c r="T192" s="130"/>
      <c r="U192" s="130"/>
      <c r="V192" s="130"/>
      <c r="W192" s="130"/>
      <c r="X192" s="130"/>
      <c r="Y192" s="130"/>
      <c r="Z192" s="130"/>
      <c r="AA192" s="130"/>
    </row>
    <row r="193" spans="1:27" customFormat="1" ht="25.5" x14ac:dyDescent="0.2">
      <c r="A193" s="56" t="s">
        <v>127</v>
      </c>
      <c r="B193" s="150"/>
      <c r="C193" s="86" t="str">
        <f>+IFERROR(B193*100/$R$75,"")</f>
        <v/>
      </c>
      <c r="D193" s="153"/>
      <c r="E193" s="86" t="str">
        <f>+IFERROR(D193*100/$S$75,"")</f>
        <v/>
      </c>
      <c r="F193" s="153"/>
      <c r="G193" s="86" t="str">
        <f>+IFERROR(F193*100/$T$75,"")</f>
        <v/>
      </c>
      <c r="H193" s="153"/>
      <c r="I193" s="86" t="str">
        <f>+IFERROR(H193*100/$U$75,"")</f>
        <v/>
      </c>
      <c r="J193" s="153"/>
      <c r="K193" s="86" t="str">
        <f>+IFERROR(J193*100/$V$75,"")</f>
        <v/>
      </c>
      <c r="L193" s="311"/>
      <c r="M193" s="86" t="str">
        <f t="shared" si="67"/>
        <v/>
      </c>
      <c r="N193" s="153"/>
      <c r="O193" s="86" t="str">
        <f>+IFERROR(N193*100/$X$75,"")</f>
        <v/>
      </c>
      <c r="P193" s="153"/>
      <c r="Q193" s="89" t="str">
        <f>+IFERROR(P193*100/$Y$75,"")</f>
        <v/>
      </c>
      <c r="R193" s="152"/>
      <c r="S193" s="130"/>
      <c r="T193" s="130"/>
      <c r="U193" s="130"/>
      <c r="V193" s="130"/>
      <c r="W193" s="130"/>
      <c r="X193" s="130"/>
      <c r="Y193" s="130"/>
      <c r="Z193" s="130"/>
      <c r="AA193" s="130"/>
    </row>
    <row r="194" spans="1:27" customFormat="1" ht="25.5" x14ac:dyDescent="0.2">
      <c r="A194" s="38" t="s">
        <v>128</v>
      </c>
      <c r="B194" s="150"/>
      <c r="C194" s="86" t="str">
        <f>IF(B194=0,"",B194*100/(B40+J40))</f>
        <v/>
      </c>
      <c r="D194" s="153"/>
      <c r="E194" s="86" t="str">
        <f>IF(D194=0,"",D194*100/(C40+K40))</f>
        <v/>
      </c>
      <c r="F194" s="153"/>
      <c r="G194" s="86" t="str">
        <f>IF(F194=0,"",F194*100/(D40+L40))</f>
        <v/>
      </c>
      <c r="H194" s="153"/>
      <c r="I194" s="86" t="str">
        <f>IF(H194=0,"",H194*100/(E40+M40))</f>
        <v/>
      </c>
      <c r="J194" s="153"/>
      <c r="K194" s="86" t="str">
        <f>IF(J194=0,"",J194*100/(F40+N40))</f>
        <v/>
      </c>
      <c r="L194" s="311"/>
      <c r="M194" s="86" t="str">
        <f>IF(L194=0,"",L194*100/(G40+O40))</f>
        <v/>
      </c>
      <c r="N194" s="153"/>
      <c r="O194" s="86" t="str">
        <f>IF(N194=0,"",N194*100/(H40+P40))</f>
        <v/>
      </c>
      <c r="P194" s="153"/>
      <c r="Q194" s="89" t="str">
        <f>IF(P194=0,"",P194*100/(I40+Q40))</f>
        <v/>
      </c>
      <c r="S194" s="157"/>
      <c r="T194" s="157"/>
      <c r="U194" s="157"/>
      <c r="V194" s="157"/>
      <c r="W194" s="157"/>
      <c r="X194" s="157"/>
      <c r="Y194" s="157"/>
      <c r="Z194" s="157"/>
      <c r="AA194" s="157"/>
    </row>
    <row r="195" spans="1:27" customFormat="1" ht="38.25" x14ac:dyDescent="0.2">
      <c r="A195" s="10" t="s">
        <v>129</v>
      </c>
      <c r="B195" s="158"/>
      <c r="C195" s="97" t="str">
        <f>IF(B195=0,"",B195*100/(B40+J40))</f>
        <v/>
      </c>
      <c r="D195" s="159"/>
      <c r="E195" s="97" t="str">
        <f>IF(D195=0,"",D195*100/(C40+K40))</f>
        <v/>
      </c>
      <c r="F195" s="159"/>
      <c r="G195" s="97" t="str">
        <f>IF(F195=0,"",F195*100/(D40+L40))</f>
        <v/>
      </c>
      <c r="H195" s="159"/>
      <c r="I195" s="97" t="str">
        <f>IF(H195=0,"",H195*100/(E40+M40))</f>
        <v/>
      </c>
      <c r="J195" s="159"/>
      <c r="K195" s="97" t="str">
        <f>IF(J195=0,"",J195*100/(F40+N40))</f>
        <v/>
      </c>
      <c r="L195" s="312"/>
      <c r="M195" s="97" t="str">
        <f>IF(L195=0,"",L195*100/(G40+O40))</f>
        <v/>
      </c>
      <c r="N195" s="159"/>
      <c r="O195" s="97" t="str">
        <f>IF(N195=0,"",N195*100/(H40+P40))</f>
        <v/>
      </c>
      <c r="P195" s="159"/>
      <c r="Q195" s="99" t="str">
        <f>IF(P195=0,"",P195*100/(I40+Q40))</f>
        <v/>
      </c>
      <c r="R195" s="160"/>
      <c r="S195" s="157"/>
      <c r="T195" s="157"/>
      <c r="U195" s="157"/>
      <c r="V195" s="157"/>
      <c r="W195" s="157"/>
      <c r="X195" s="157"/>
      <c r="Y195" s="157"/>
      <c r="Z195" s="157"/>
      <c r="AA195" s="157"/>
    </row>
    <row r="196" spans="1:27" customFormat="1" ht="14.25" x14ac:dyDescent="0.2">
      <c r="A196" s="15"/>
      <c r="B196" s="15"/>
      <c r="C196" s="161"/>
      <c r="D196" s="161"/>
      <c r="E196" s="161"/>
      <c r="F196" s="161"/>
      <c r="G196" s="161"/>
      <c r="H196" s="161"/>
      <c r="I196" s="161"/>
      <c r="J196" s="161"/>
      <c r="K196" s="161"/>
      <c r="L196" s="161"/>
      <c r="M196" s="161"/>
      <c r="N196" s="161"/>
      <c r="O196" s="161"/>
      <c r="P196" s="140"/>
      <c r="Q196" s="140"/>
      <c r="R196" s="140"/>
      <c r="S196" s="140"/>
      <c r="T196" s="140"/>
      <c r="U196" s="140"/>
      <c r="V196" s="140"/>
      <c r="W196" s="140"/>
      <c r="X196" s="140"/>
      <c r="Y196" s="140"/>
    </row>
    <row r="197" spans="1:27" customFormat="1" ht="14.25" x14ac:dyDescent="0.2">
      <c r="A197" s="712" t="s">
        <v>110</v>
      </c>
      <c r="B197" s="713"/>
      <c r="C197" s="713"/>
      <c r="D197" s="713"/>
      <c r="E197" s="713"/>
      <c r="F197" s="713"/>
      <c r="G197" s="713"/>
      <c r="H197" s="713"/>
      <c r="I197" s="713"/>
      <c r="J197" s="713"/>
      <c r="K197" s="713"/>
      <c r="L197" s="713"/>
      <c r="M197" s="713"/>
      <c r="N197" s="713"/>
      <c r="O197" s="713"/>
      <c r="P197" s="713"/>
      <c r="Q197" s="713"/>
      <c r="R197" s="713"/>
      <c r="S197" s="713"/>
      <c r="T197" s="713"/>
      <c r="U197" s="713"/>
      <c r="V197" s="713"/>
      <c r="W197" s="713"/>
      <c r="X197" s="713"/>
      <c r="Y197" s="714"/>
    </row>
    <row r="198" spans="1:27" customFormat="1" ht="14.25" x14ac:dyDescent="0.2">
      <c r="A198" s="558" t="s">
        <v>130</v>
      </c>
      <c r="B198" s="715">
        <v>2006</v>
      </c>
      <c r="C198" s="719"/>
      <c r="D198" s="716"/>
      <c r="E198" s="715">
        <v>2007</v>
      </c>
      <c r="F198" s="719"/>
      <c r="G198" s="716"/>
      <c r="H198" s="715">
        <v>2008</v>
      </c>
      <c r="I198" s="719"/>
      <c r="J198" s="716"/>
      <c r="K198" s="715">
        <v>2009</v>
      </c>
      <c r="L198" s="719"/>
      <c r="M198" s="716"/>
      <c r="N198" s="715">
        <v>2010</v>
      </c>
      <c r="O198" s="719"/>
      <c r="P198" s="716"/>
      <c r="Q198" s="712">
        <v>2011</v>
      </c>
      <c r="R198" s="713"/>
      <c r="S198" s="713"/>
      <c r="T198" s="713"/>
      <c r="U198" s="713"/>
      <c r="V198" s="714"/>
      <c r="W198" s="715">
        <v>2012</v>
      </c>
      <c r="X198" s="719"/>
      <c r="Y198" s="716"/>
      <c r="Z198" s="140"/>
      <c r="AA198" s="140"/>
    </row>
    <row r="199" spans="1:27" customFormat="1" ht="14.25" x14ac:dyDescent="0.2">
      <c r="A199" s="720"/>
      <c r="B199" s="717"/>
      <c r="C199" s="722"/>
      <c r="D199" s="718"/>
      <c r="E199" s="717"/>
      <c r="F199" s="722"/>
      <c r="G199" s="718"/>
      <c r="H199" s="717"/>
      <c r="I199" s="722"/>
      <c r="J199" s="718"/>
      <c r="K199" s="717"/>
      <c r="L199" s="722"/>
      <c r="M199" s="718"/>
      <c r="N199" s="717"/>
      <c r="O199" s="722"/>
      <c r="P199" s="718"/>
      <c r="Q199" s="712" t="s">
        <v>0</v>
      </c>
      <c r="R199" s="713"/>
      <c r="S199" s="714"/>
      <c r="T199" s="712" t="s">
        <v>9</v>
      </c>
      <c r="U199" s="713"/>
      <c r="V199" s="714"/>
      <c r="W199" s="717"/>
      <c r="X199" s="722"/>
      <c r="Y199" s="718"/>
      <c r="Z199" s="140"/>
      <c r="AA199" s="140"/>
    </row>
    <row r="200" spans="1:27" customFormat="1" ht="14.25" x14ac:dyDescent="0.2">
      <c r="A200" s="720"/>
      <c r="B200" s="231" t="s">
        <v>131</v>
      </c>
      <c r="C200" s="712" t="s">
        <v>132</v>
      </c>
      <c r="D200" s="714"/>
      <c r="E200" s="231" t="s">
        <v>131</v>
      </c>
      <c r="F200" s="712" t="s">
        <v>132</v>
      </c>
      <c r="G200" s="714"/>
      <c r="H200" s="231" t="s">
        <v>131</v>
      </c>
      <c r="I200" s="712" t="s">
        <v>132</v>
      </c>
      <c r="J200" s="714"/>
      <c r="K200" s="231" t="s">
        <v>131</v>
      </c>
      <c r="L200" s="712" t="s">
        <v>132</v>
      </c>
      <c r="M200" s="714"/>
      <c r="N200" s="231" t="s">
        <v>131</v>
      </c>
      <c r="O200" s="712" t="s">
        <v>132</v>
      </c>
      <c r="P200" s="714"/>
      <c r="Q200" s="231" t="s">
        <v>131</v>
      </c>
      <c r="R200" s="712" t="s">
        <v>132</v>
      </c>
      <c r="S200" s="714"/>
      <c r="T200" s="231" t="s">
        <v>131</v>
      </c>
      <c r="U200" s="712" t="s">
        <v>132</v>
      </c>
      <c r="V200" s="714"/>
      <c r="W200" s="231" t="s">
        <v>131</v>
      </c>
      <c r="X200" s="712" t="s">
        <v>132</v>
      </c>
      <c r="Y200" s="714"/>
      <c r="Z200" s="140"/>
      <c r="AA200" s="140"/>
    </row>
    <row r="201" spans="1:27" customFormat="1" ht="14.25" x14ac:dyDescent="0.2">
      <c r="A201" s="721"/>
      <c r="B201" s="231" t="s">
        <v>133</v>
      </c>
      <c r="C201" s="231" t="s">
        <v>133</v>
      </c>
      <c r="D201" s="231" t="s">
        <v>68</v>
      </c>
      <c r="E201" s="231" t="s">
        <v>133</v>
      </c>
      <c r="F201" s="231" t="s">
        <v>133</v>
      </c>
      <c r="G201" s="231" t="s">
        <v>68</v>
      </c>
      <c r="H201" s="231" t="s">
        <v>133</v>
      </c>
      <c r="I201" s="231" t="s">
        <v>133</v>
      </c>
      <c r="J201" s="231" t="s">
        <v>68</v>
      </c>
      <c r="K201" s="231" t="s">
        <v>133</v>
      </c>
      <c r="L201" s="231" t="s">
        <v>133</v>
      </c>
      <c r="M201" s="231" t="s">
        <v>68</v>
      </c>
      <c r="N201" s="231" t="s">
        <v>133</v>
      </c>
      <c r="O201" s="231" t="s">
        <v>133</v>
      </c>
      <c r="P201" s="231" t="s">
        <v>68</v>
      </c>
      <c r="Q201" s="231" t="s">
        <v>133</v>
      </c>
      <c r="R201" s="231" t="s">
        <v>133</v>
      </c>
      <c r="S201" s="231" t="s">
        <v>68</v>
      </c>
      <c r="T201" s="231" t="s">
        <v>133</v>
      </c>
      <c r="U201" s="231" t="s">
        <v>133</v>
      </c>
      <c r="V201" s="231" t="s">
        <v>68</v>
      </c>
      <c r="W201" s="231" t="s">
        <v>133</v>
      </c>
      <c r="X201" s="231" t="s">
        <v>133</v>
      </c>
      <c r="Y201" s="231" t="s">
        <v>68</v>
      </c>
      <c r="Z201" s="140"/>
      <c r="AA201" s="140"/>
    </row>
    <row r="202" spans="1:27" customFormat="1" ht="25.5" x14ac:dyDescent="0.2">
      <c r="A202" s="166" t="s">
        <v>134</v>
      </c>
      <c r="B202" s="143"/>
      <c r="C202" s="145"/>
      <c r="D202" s="144" t="str">
        <f t="shared" ref="D202:D212" si="68">IF(C202=0,"",C202*100/B202)</f>
        <v/>
      </c>
      <c r="E202" s="145"/>
      <c r="F202" s="145"/>
      <c r="G202" s="144" t="str">
        <f t="shared" ref="G202:G212" si="69">IF(F202=0,"",F202*100/E202)</f>
        <v/>
      </c>
      <c r="H202" s="145"/>
      <c r="I202" s="145"/>
      <c r="J202" s="144" t="str">
        <f t="shared" ref="J202:J212" si="70">IF(I202=0,"",I202*100/H202)</f>
        <v/>
      </c>
      <c r="K202" s="145"/>
      <c r="L202" s="145"/>
      <c r="M202" s="144" t="str">
        <f t="shared" ref="M202:M212" si="71">IF(L202=0,"",L202*100/K202)</f>
        <v/>
      </c>
      <c r="N202" s="145"/>
      <c r="O202" s="145"/>
      <c r="P202" s="144" t="str">
        <f t="shared" ref="P202:P212" si="72">IF(O202=0,"",O202*100/N202)</f>
        <v/>
      </c>
      <c r="Q202" s="146"/>
      <c r="R202" s="146"/>
      <c r="S202" s="144" t="str">
        <f t="shared" ref="S202:S212" si="73">IF(R202=0,"",R202*100/Q202)</f>
        <v/>
      </c>
      <c r="T202" s="145"/>
      <c r="U202" s="145"/>
      <c r="V202" s="144" t="str">
        <f t="shared" ref="V202:V212" si="74">IF(U202=0,"",U202*100/T202)</f>
        <v/>
      </c>
      <c r="W202" s="145"/>
      <c r="X202" s="145"/>
      <c r="Y202" s="147" t="str">
        <f t="shared" ref="Y202:Y212" si="75">IF(X202=0,"",X202*100/W202)</f>
        <v/>
      </c>
      <c r="Z202" s="157"/>
      <c r="AA202" s="157"/>
    </row>
    <row r="203" spans="1:27" customFormat="1" ht="25.5" x14ac:dyDescent="0.2">
      <c r="A203" s="56" t="s">
        <v>135</v>
      </c>
      <c r="B203" s="167" t="str">
        <f>IF(C202=0,"",C202)</f>
        <v/>
      </c>
      <c r="C203" s="153"/>
      <c r="D203" s="86" t="str">
        <f t="shared" si="68"/>
        <v/>
      </c>
      <c r="E203" s="167" t="str">
        <f>IF(F202=0,"",F202)</f>
        <v/>
      </c>
      <c r="F203" s="153"/>
      <c r="G203" s="86" t="str">
        <f t="shared" si="69"/>
        <v/>
      </c>
      <c r="H203" s="167" t="str">
        <f>IF(I202=0,"",I202)</f>
        <v/>
      </c>
      <c r="I203" s="153"/>
      <c r="J203" s="86" t="str">
        <f t="shared" si="70"/>
        <v/>
      </c>
      <c r="K203" s="167" t="str">
        <f>IF(L202=0,"",L202)</f>
        <v/>
      </c>
      <c r="L203" s="153"/>
      <c r="M203" s="86" t="str">
        <f t="shared" si="71"/>
        <v/>
      </c>
      <c r="N203" s="167" t="str">
        <f>IF(O202=0,"",O202)</f>
        <v/>
      </c>
      <c r="O203" s="153"/>
      <c r="P203" s="86" t="str">
        <f t="shared" si="72"/>
        <v/>
      </c>
      <c r="Q203" s="167" t="str">
        <f>IF(R202=0,"",R202)</f>
        <v/>
      </c>
      <c r="R203" s="90"/>
      <c r="S203" s="86" t="str">
        <f t="shared" si="73"/>
        <v/>
      </c>
      <c r="T203" s="167" t="str">
        <f>IF(U202=0,"",U202)</f>
        <v/>
      </c>
      <c r="U203" s="153"/>
      <c r="V203" s="86" t="str">
        <f t="shared" si="74"/>
        <v/>
      </c>
      <c r="W203" s="167" t="str">
        <f>IF(X202=0,"",X202)</f>
        <v/>
      </c>
      <c r="X203" s="153"/>
      <c r="Y203" s="89" t="str">
        <f t="shared" si="75"/>
        <v/>
      </c>
      <c r="Z203" s="157"/>
      <c r="AA203" s="157"/>
    </row>
    <row r="204" spans="1:27" customFormat="1" ht="25.5" x14ac:dyDescent="0.2">
      <c r="A204" s="38" t="s">
        <v>136</v>
      </c>
      <c r="B204" s="168" t="str">
        <f>IF(C202=0,"",C202)</f>
        <v/>
      </c>
      <c r="C204" s="153"/>
      <c r="D204" s="86" t="str">
        <f t="shared" si="68"/>
        <v/>
      </c>
      <c r="E204" s="168" t="str">
        <f>IF(F202=0,"",F202)</f>
        <v/>
      </c>
      <c r="F204" s="153"/>
      <c r="G204" s="86" t="str">
        <f t="shared" si="69"/>
        <v/>
      </c>
      <c r="H204" s="168" t="str">
        <f>IF(I202=0,"",I202)</f>
        <v/>
      </c>
      <c r="I204" s="153"/>
      <c r="J204" s="86" t="str">
        <f t="shared" si="70"/>
        <v/>
      </c>
      <c r="K204" s="168" t="str">
        <f>IF(L202=0,"",L202)</f>
        <v/>
      </c>
      <c r="L204" s="153"/>
      <c r="M204" s="86" t="str">
        <f t="shared" si="71"/>
        <v/>
      </c>
      <c r="N204" s="168" t="str">
        <f>IF(O202=0,"",O202)</f>
        <v/>
      </c>
      <c r="O204" s="153"/>
      <c r="P204" s="86" t="str">
        <f t="shared" si="72"/>
        <v/>
      </c>
      <c r="Q204" s="168" t="str">
        <f>IF(R202=0,"",R202)</f>
        <v/>
      </c>
      <c r="R204" s="90"/>
      <c r="S204" s="86" t="str">
        <f t="shared" si="73"/>
        <v/>
      </c>
      <c r="T204" s="168" t="str">
        <f>IF(U202=0,"",U202)</f>
        <v/>
      </c>
      <c r="U204" s="153"/>
      <c r="V204" s="86" t="str">
        <f t="shared" si="74"/>
        <v/>
      </c>
      <c r="W204" s="168" t="str">
        <f>IF(X202=0,"",X202)</f>
        <v/>
      </c>
      <c r="X204" s="153"/>
      <c r="Y204" s="89" t="str">
        <f t="shared" si="75"/>
        <v/>
      </c>
      <c r="Z204" s="157"/>
      <c r="AA204" s="157"/>
    </row>
    <row r="205" spans="1:27" customFormat="1" ht="25.5" x14ac:dyDescent="0.2">
      <c r="A205" s="56" t="s">
        <v>137</v>
      </c>
      <c r="B205" s="168" t="str">
        <f>IF(C204=0,"",C204)</f>
        <v/>
      </c>
      <c r="C205" s="153"/>
      <c r="D205" s="86" t="str">
        <f t="shared" si="68"/>
        <v/>
      </c>
      <c r="E205" s="168" t="str">
        <f>IF(F204=0,"",F204)</f>
        <v/>
      </c>
      <c r="F205" s="153"/>
      <c r="G205" s="86" t="str">
        <f t="shared" si="69"/>
        <v/>
      </c>
      <c r="H205" s="168" t="str">
        <f>IF(I204=0,"",I204)</f>
        <v/>
      </c>
      <c r="I205" s="153"/>
      <c r="J205" s="86" t="str">
        <f t="shared" si="70"/>
        <v/>
      </c>
      <c r="K205" s="168" t="str">
        <f>IF(L204=0,"",L204)</f>
        <v/>
      </c>
      <c r="L205" s="153"/>
      <c r="M205" s="86" t="str">
        <f t="shared" si="71"/>
        <v/>
      </c>
      <c r="N205" s="168" t="str">
        <f>IF(O204=0,"",O204)</f>
        <v/>
      </c>
      <c r="O205" s="153"/>
      <c r="P205" s="86" t="str">
        <f t="shared" si="72"/>
        <v/>
      </c>
      <c r="Q205" s="168" t="str">
        <f>IF(R204=0,"",R204)</f>
        <v/>
      </c>
      <c r="R205" s="90"/>
      <c r="S205" s="86" t="str">
        <f t="shared" si="73"/>
        <v/>
      </c>
      <c r="T205" s="168" t="str">
        <f>IF(U204=0,"",U204)</f>
        <v/>
      </c>
      <c r="U205" s="153"/>
      <c r="V205" s="86" t="str">
        <f t="shared" si="74"/>
        <v/>
      </c>
      <c r="W205" s="168" t="str">
        <f>IF(X204=0,"",X204)</f>
        <v/>
      </c>
      <c r="X205" s="153"/>
      <c r="Y205" s="89" t="str">
        <f t="shared" si="75"/>
        <v/>
      </c>
      <c r="Z205" s="157"/>
      <c r="AA205" s="157"/>
    </row>
    <row r="206" spans="1:27" customFormat="1" ht="25.5" x14ac:dyDescent="0.2">
      <c r="A206" s="56" t="s">
        <v>138</v>
      </c>
      <c r="B206" s="150"/>
      <c r="C206" s="153"/>
      <c r="D206" s="86" t="str">
        <f t="shared" si="68"/>
        <v/>
      </c>
      <c r="E206" s="153"/>
      <c r="F206" s="153"/>
      <c r="G206" s="86" t="str">
        <f t="shared" si="69"/>
        <v/>
      </c>
      <c r="H206" s="153"/>
      <c r="I206" s="153"/>
      <c r="J206" s="86" t="str">
        <f t="shared" si="70"/>
        <v/>
      </c>
      <c r="K206" s="153"/>
      <c r="L206" s="153"/>
      <c r="M206" s="86" t="str">
        <f t="shared" si="71"/>
        <v/>
      </c>
      <c r="N206" s="153"/>
      <c r="O206" s="153"/>
      <c r="P206" s="86" t="str">
        <f t="shared" si="72"/>
        <v/>
      </c>
      <c r="Q206" s="153"/>
      <c r="R206" s="90"/>
      <c r="S206" s="86" t="str">
        <f t="shared" si="73"/>
        <v/>
      </c>
      <c r="T206" s="153"/>
      <c r="U206" s="153"/>
      <c r="V206" s="86" t="str">
        <f t="shared" si="74"/>
        <v/>
      </c>
      <c r="W206" s="153"/>
      <c r="X206" s="153"/>
      <c r="Y206" s="89" t="str">
        <f t="shared" si="75"/>
        <v/>
      </c>
      <c r="Z206" s="157"/>
      <c r="AA206" s="157"/>
    </row>
    <row r="207" spans="1:27" customFormat="1" ht="25.5" x14ac:dyDescent="0.2">
      <c r="A207" s="38" t="s">
        <v>139</v>
      </c>
      <c r="B207" s="168" t="str">
        <f>IF(C206=0,"",C206)</f>
        <v/>
      </c>
      <c r="C207" s="153"/>
      <c r="D207" s="86" t="str">
        <f t="shared" si="68"/>
        <v/>
      </c>
      <c r="E207" s="168" t="str">
        <f>IF(F206=0,"",F206)</f>
        <v/>
      </c>
      <c r="F207" s="153"/>
      <c r="G207" s="86" t="str">
        <f t="shared" si="69"/>
        <v/>
      </c>
      <c r="H207" s="168" t="str">
        <f>IF(I206=0,"",I206)</f>
        <v/>
      </c>
      <c r="I207" s="153"/>
      <c r="J207" s="86" t="str">
        <f t="shared" si="70"/>
        <v/>
      </c>
      <c r="K207" s="168" t="str">
        <f>IF(L206=0,"",L206)</f>
        <v/>
      </c>
      <c r="L207" s="153"/>
      <c r="M207" s="86" t="str">
        <f t="shared" si="71"/>
        <v/>
      </c>
      <c r="N207" s="168" t="str">
        <f>IF(O206=0,"",O206)</f>
        <v/>
      </c>
      <c r="O207" s="153"/>
      <c r="P207" s="86" t="str">
        <f t="shared" si="72"/>
        <v/>
      </c>
      <c r="Q207" s="168" t="str">
        <f>IF(R206=0,"",R206)</f>
        <v/>
      </c>
      <c r="R207" s="90"/>
      <c r="S207" s="86" t="str">
        <f t="shared" si="73"/>
        <v/>
      </c>
      <c r="T207" s="168" t="str">
        <f>IF(U206=0,"",U206)</f>
        <v/>
      </c>
      <c r="U207" s="153"/>
      <c r="V207" s="86" t="str">
        <f t="shared" si="74"/>
        <v/>
      </c>
      <c r="W207" s="168" t="str">
        <f>IF(X206=0,"",X206)</f>
        <v/>
      </c>
      <c r="X207" s="153"/>
      <c r="Y207" s="89" t="str">
        <f t="shared" si="75"/>
        <v/>
      </c>
      <c r="Z207" s="157"/>
      <c r="AA207" s="157"/>
    </row>
    <row r="208" spans="1:27" customFormat="1" ht="25.5" x14ac:dyDescent="0.2">
      <c r="A208" s="38" t="s">
        <v>140</v>
      </c>
      <c r="B208" s="168" t="str">
        <f>IF(C206=0,"",C206)</f>
        <v/>
      </c>
      <c r="C208" s="153"/>
      <c r="D208" s="86" t="str">
        <f t="shared" si="68"/>
        <v/>
      </c>
      <c r="E208" s="168" t="str">
        <f>IF(F206=0,"",F206)</f>
        <v/>
      </c>
      <c r="F208" s="153"/>
      <c r="G208" s="86" t="str">
        <f t="shared" si="69"/>
        <v/>
      </c>
      <c r="H208" s="168" t="str">
        <f>IF(I206=0,"",I206)</f>
        <v/>
      </c>
      <c r="I208" s="153"/>
      <c r="J208" s="86" t="str">
        <f t="shared" si="70"/>
        <v/>
      </c>
      <c r="K208" s="168" t="str">
        <f>IF(L206=0,"",L206)</f>
        <v/>
      </c>
      <c r="L208" s="153"/>
      <c r="M208" s="86" t="str">
        <f t="shared" si="71"/>
        <v/>
      </c>
      <c r="N208" s="168" t="str">
        <f>IF(O206=0,"",O206)</f>
        <v/>
      </c>
      <c r="O208" s="153"/>
      <c r="P208" s="86" t="str">
        <f t="shared" si="72"/>
        <v/>
      </c>
      <c r="Q208" s="168" t="str">
        <f>IF(R206=0,"",R206)</f>
        <v/>
      </c>
      <c r="R208" s="90"/>
      <c r="S208" s="86" t="str">
        <f t="shared" si="73"/>
        <v/>
      </c>
      <c r="T208" s="168" t="str">
        <f>IF(U206=0,"",U206)</f>
        <v/>
      </c>
      <c r="U208" s="153"/>
      <c r="V208" s="86" t="str">
        <f t="shared" si="74"/>
        <v/>
      </c>
      <c r="W208" s="168" t="str">
        <f>IF(X206=0,"",X206)</f>
        <v/>
      </c>
      <c r="X208" s="153"/>
      <c r="Y208" s="89" t="str">
        <f t="shared" si="75"/>
        <v/>
      </c>
      <c r="Z208" s="157"/>
      <c r="AA208" s="157"/>
    </row>
    <row r="209" spans="1:27" customFormat="1" ht="25.5" x14ac:dyDescent="0.2">
      <c r="A209" s="38" t="s">
        <v>141</v>
      </c>
      <c r="B209" s="168" t="str">
        <f>IF(C208=0,"",C208)</f>
        <v/>
      </c>
      <c r="C209" s="153"/>
      <c r="D209" s="86" t="str">
        <f t="shared" si="68"/>
        <v/>
      </c>
      <c r="E209" s="168" t="str">
        <f>IF(F208=0,"",F208)</f>
        <v/>
      </c>
      <c r="F209" s="153"/>
      <c r="G209" s="86" t="str">
        <f t="shared" si="69"/>
        <v/>
      </c>
      <c r="H209" s="168" t="str">
        <f>IF(I208=0,"",I208)</f>
        <v/>
      </c>
      <c r="I209" s="153"/>
      <c r="J209" s="86" t="str">
        <f t="shared" si="70"/>
        <v/>
      </c>
      <c r="K209" s="168" t="str">
        <f>IF(L208=0,"",L208)</f>
        <v/>
      </c>
      <c r="L209" s="153"/>
      <c r="M209" s="86" t="str">
        <f t="shared" si="71"/>
        <v/>
      </c>
      <c r="N209" s="168" t="str">
        <f>IF(O208=0,"",O208)</f>
        <v/>
      </c>
      <c r="O209" s="153"/>
      <c r="P209" s="86" t="str">
        <f t="shared" si="72"/>
        <v/>
      </c>
      <c r="Q209" s="168" t="str">
        <f>IF(R208=0,"",R208)</f>
        <v/>
      </c>
      <c r="R209" s="90"/>
      <c r="S209" s="86" t="str">
        <f t="shared" si="73"/>
        <v/>
      </c>
      <c r="T209" s="168" t="str">
        <f>IF(U208=0,"",U208)</f>
        <v/>
      </c>
      <c r="U209" s="153"/>
      <c r="V209" s="86" t="str">
        <f t="shared" si="74"/>
        <v/>
      </c>
      <c r="W209" s="168" t="str">
        <f>IF(X208=0,"",X208)</f>
        <v/>
      </c>
      <c r="X209" s="153"/>
      <c r="Y209" s="89" t="str">
        <f t="shared" si="75"/>
        <v/>
      </c>
      <c r="Z209" s="157"/>
      <c r="AA209" s="157"/>
    </row>
    <row r="210" spans="1:27" customFormat="1" ht="14.25" x14ac:dyDescent="0.2">
      <c r="A210" s="38" t="s">
        <v>142</v>
      </c>
      <c r="B210" s="150"/>
      <c r="C210" s="153"/>
      <c r="D210" s="86" t="str">
        <f t="shared" si="68"/>
        <v/>
      </c>
      <c r="E210" s="153"/>
      <c r="F210" s="153"/>
      <c r="G210" s="86" t="str">
        <f t="shared" si="69"/>
        <v/>
      </c>
      <c r="H210" s="153"/>
      <c r="I210" s="153"/>
      <c r="J210" s="86" t="str">
        <f t="shared" si="70"/>
        <v/>
      </c>
      <c r="K210" s="153"/>
      <c r="L210" s="153"/>
      <c r="M210" s="86" t="str">
        <f t="shared" si="71"/>
        <v/>
      </c>
      <c r="N210" s="153"/>
      <c r="O210" s="153"/>
      <c r="P210" s="86" t="str">
        <f t="shared" si="72"/>
        <v/>
      </c>
      <c r="Q210" s="90"/>
      <c r="R210" s="90"/>
      <c r="S210" s="86" t="str">
        <f t="shared" si="73"/>
        <v/>
      </c>
      <c r="T210" s="153"/>
      <c r="U210" s="153"/>
      <c r="V210" s="86" t="str">
        <f t="shared" si="74"/>
        <v/>
      </c>
      <c r="W210" s="153"/>
      <c r="X210" s="153"/>
      <c r="Y210" s="89" t="str">
        <f t="shared" si="75"/>
        <v/>
      </c>
      <c r="Z210" s="157"/>
    </row>
    <row r="211" spans="1:27" customFormat="1" ht="25.5" x14ac:dyDescent="0.2">
      <c r="A211" s="38" t="s">
        <v>272</v>
      </c>
      <c r="B211" s="150"/>
      <c r="C211" s="153"/>
      <c r="D211" s="86" t="str">
        <f t="shared" si="68"/>
        <v/>
      </c>
      <c r="E211" s="153"/>
      <c r="F211" s="153"/>
      <c r="G211" s="86" t="str">
        <f t="shared" si="69"/>
        <v/>
      </c>
      <c r="H211" s="153"/>
      <c r="I211" s="153"/>
      <c r="J211" s="86" t="str">
        <f t="shared" si="70"/>
        <v/>
      </c>
      <c r="K211" s="153"/>
      <c r="L211" s="153"/>
      <c r="M211" s="86" t="str">
        <f t="shared" si="71"/>
        <v/>
      </c>
      <c r="N211" s="153"/>
      <c r="O211" s="153"/>
      <c r="P211" s="86" t="str">
        <f t="shared" si="72"/>
        <v/>
      </c>
      <c r="Q211" s="90"/>
      <c r="R211" s="90"/>
      <c r="S211" s="86" t="str">
        <f t="shared" si="73"/>
        <v/>
      </c>
      <c r="T211" s="153"/>
      <c r="U211" s="153"/>
      <c r="V211" s="86" t="str">
        <f t="shared" si="74"/>
        <v/>
      </c>
      <c r="W211" s="153"/>
      <c r="X211" s="153"/>
      <c r="Y211" s="89" t="str">
        <f t="shared" si="75"/>
        <v/>
      </c>
    </row>
    <row r="212" spans="1:27" customFormat="1" ht="14.25" x14ac:dyDescent="0.2">
      <c r="A212" s="10" t="s">
        <v>144</v>
      </c>
      <c r="B212" s="158"/>
      <c r="C212" s="159"/>
      <c r="D212" s="97" t="str">
        <f t="shared" si="68"/>
        <v/>
      </c>
      <c r="E212" s="159"/>
      <c r="F212" s="159"/>
      <c r="G212" s="97" t="str">
        <f t="shared" si="69"/>
        <v/>
      </c>
      <c r="H212" s="159"/>
      <c r="I212" s="159"/>
      <c r="J212" s="97" t="str">
        <f t="shared" si="70"/>
        <v/>
      </c>
      <c r="K212" s="159"/>
      <c r="L212" s="159"/>
      <c r="M212" s="97" t="str">
        <f t="shared" si="71"/>
        <v/>
      </c>
      <c r="N212" s="159"/>
      <c r="O212" s="159"/>
      <c r="P212" s="97" t="str">
        <f t="shared" si="72"/>
        <v/>
      </c>
      <c r="Q212" s="98"/>
      <c r="R212" s="98"/>
      <c r="S212" s="97" t="str">
        <f t="shared" si="73"/>
        <v/>
      </c>
      <c r="T212" s="159"/>
      <c r="U212" s="159"/>
      <c r="V212" s="97" t="str">
        <f t="shared" si="74"/>
        <v/>
      </c>
      <c r="W212" s="159"/>
      <c r="X212" s="159"/>
      <c r="Y212" s="99" t="str">
        <f t="shared" si="75"/>
        <v/>
      </c>
    </row>
    <row r="213" spans="1:27" customFormat="1" ht="14.25" x14ac:dyDescent="0.2">
      <c r="A213" s="566" t="s">
        <v>273</v>
      </c>
      <c r="B213" s="566"/>
      <c r="C213" s="566"/>
      <c r="D213" s="566"/>
      <c r="E213" s="566"/>
      <c r="F213" s="566"/>
      <c r="G213" s="566"/>
      <c r="H213" s="566"/>
      <c r="I213" s="566"/>
      <c r="J213" s="566"/>
      <c r="K213" s="566"/>
      <c r="L213" s="566"/>
      <c r="M213" s="566"/>
      <c r="N213" s="566"/>
      <c r="O213" s="566"/>
      <c r="P213" s="566"/>
      <c r="Q213" s="566"/>
      <c r="R213" s="566"/>
      <c r="S213" s="566"/>
      <c r="T213" s="566"/>
      <c r="U213" s="566"/>
      <c r="V213" s="566"/>
      <c r="W213" s="566"/>
      <c r="X213" s="566"/>
      <c r="Y213" s="566"/>
    </row>
    <row r="214" spans="1:27" customFormat="1" ht="14.25" x14ac:dyDescent="0.2">
      <c r="A214" s="567" t="s">
        <v>146</v>
      </c>
      <c r="B214" s="567"/>
      <c r="C214" s="567"/>
      <c r="D214" s="567"/>
      <c r="E214" s="567"/>
      <c r="F214" s="567"/>
      <c r="G214" s="567"/>
      <c r="H214" s="567"/>
      <c r="I214" s="567"/>
      <c r="J214" s="567"/>
      <c r="K214" s="567"/>
      <c r="L214" s="567"/>
      <c r="M214" s="567"/>
      <c r="N214" s="567"/>
      <c r="O214" s="567"/>
      <c r="P214" s="567"/>
      <c r="Q214" s="567"/>
      <c r="R214" s="567"/>
      <c r="S214" s="567"/>
      <c r="T214" s="567"/>
      <c r="U214" s="567"/>
      <c r="V214" s="567"/>
      <c r="W214" s="567"/>
      <c r="X214" s="567"/>
      <c r="Y214" s="567"/>
    </row>
    <row r="215" spans="1:27" customFormat="1" ht="14.25" x14ac:dyDescent="0.2">
      <c r="A215" s="568" t="s">
        <v>147</v>
      </c>
      <c r="B215" s="568"/>
      <c r="C215" s="568"/>
      <c r="D215" s="568"/>
      <c r="E215" s="568"/>
      <c r="F215" s="568"/>
      <c r="G215" s="568"/>
      <c r="H215" s="568"/>
      <c r="I215" s="568"/>
      <c r="J215" s="568"/>
      <c r="K215" s="568"/>
      <c r="L215" s="568"/>
      <c r="M215" s="568"/>
      <c r="N215" s="568"/>
      <c r="O215" s="568"/>
      <c r="P215" s="568"/>
      <c r="Q215" s="568"/>
      <c r="R215" s="568"/>
      <c r="S215" s="568"/>
      <c r="T215" s="568"/>
      <c r="U215" s="568"/>
      <c r="V215" s="568"/>
      <c r="W215" s="568"/>
      <c r="X215" s="568"/>
      <c r="Y215" s="568"/>
    </row>
    <row r="216" spans="1:27" x14ac:dyDescent="0.2">
      <c r="A216" s="462" t="s">
        <v>148</v>
      </c>
      <c r="B216" s="463"/>
      <c r="C216" s="463"/>
      <c r="D216" s="463"/>
      <c r="E216" s="463"/>
      <c r="F216" s="463"/>
      <c r="G216" s="463"/>
      <c r="H216" s="463"/>
      <c r="I216" s="463"/>
      <c r="J216" s="463"/>
      <c r="K216" s="463"/>
      <c r="L216" s="463"/>
      <c r="M216" s="463"/>
      <c r="N216" s="463"/>
      <c r="O216" s="463"/>
      <c r="P216" s="463"/>
      <c r="Q216" s="464"/>
    </row>
    <row r="217" spans="1:27" x14ac:dyDescent="0.2">
      <c r="A217" s="451" t="s">
        <v>66</v>
      </c>
      <c r="B217" s="564">
        <v>2006</v>
      </c>
      <c r="C217" s="565"/>
      <c r="D217" s="564">
        <v>2007</v>
      </c>
      <c r="E217" s="565"/>
      <c r="F217" s="564">
        <v>2008</v>
      </c>
      <c r="G217" s="565"/>
      <c r="H217" s="564">
        <v>2009</v>
      </c>
      <c r="I217" s="565"/>
      <c r="J217" s="564">
        <v>2010</v>
      </c>
      <c r="K217" s="565"/>
      <c r="L217" s="572">
        <v>2011</v>
      </c>
      <c r="M217" s="573"/>
      <c r="N217" s="573"/>
      <c r="O217" s="574"/>
      <c r="P217" s="564">
        <v>2012</v>
      </c>
      <c r="Q217" s="565"/>
    </row>
    <row r="218" spans="1:27" x14ac:dyDescent="0.2">
      <c r="A218" s="563"/>
      <c r="B218" s="725"/>
      <c r="C218" s="726"/>
      <c r="D218" s="725"/>
      <c r="E218" s="726"/>
      <c r="F218" s="725"/>
      <c r="G218" s="726"/>
      <c r="H218" s="725"/>
      <c r="I218" s="726"/>
      <c r="J218" s="725"/>
      <c r="K218" s="726"/>
      <c r="L218" s="572" t="s">
        <v>0</v>
      </c>
      <c r="M218" s="574"/>
      <c r="N218" s="572" t="s">
        <v>9</v>
      </c>
      <c r="O218" s="574"/>
      <c r="P218" s="725"/>
      <c r="Q218" s="726"/>
    </row>
    <row r="219" spans="1:27" ht="13.5" x14ac:dyDescent="0.25">
      <c r="A219" s="563"/>
      <c r="B219" s="169" t="s">
        <v>81</v>
      </c>
      <c r="C219" s="169" t="s">
        <v>68</v>
      </c>
      <c r="D219" s="169" t="s">
        <v>81</v>
      </c>
      <c r="E219" s="169" t="s">
        <v>68</v>
      </c>
      <c r="F219" s="169" t="s">
        <v>81</v>
      </c>
      <c r="G219" s="169" t="s">
        <v>68</v>
      </c>
      <c r="H219" s="169" t="s">
        <v>81</v>
      </c>
      <c r="I219" s="169" t="s">
        <v>68</v>
      </c>
      <c r="J219" s="169" t="s">
        <v>81</v>
      </c>
      <c r="K219" s="169" t="s">
        <v>68</v>
      </c>
      <c r="L219" s="169" t="s">
        <v>81</v>
      </c>
      <c r="M219" s="169" t="s">
        <v>68</v>
      </c>
      <c r="N219" s="169" t="s">
        <v>81</v>
      </c>
      <c r="O219" s="169" t="s">
        <v>68</v>
      </c>
      <c r="P219" s="169" t="s">
        <v>81</v>
      </c>
      <c r="Q219" s="169" t="s">
        <v>68</v>
      </c>
    </row>
    <row r="220" spans="1:27" x14ac:dyDescent="0.2">
      <c r="A220" s="313" t="s">
        <v>149</v>
      </c>
      <c r="B220" s="723"/>
      <c r="C220" s="724"/>
      <c r="D220" s="723"/>
      <c r="E220" s="724"/>
      <c r="F220" s="723"/>
      <c r="G220" s="724"/>
      <c r="H220" s="723"/>
      <c r="I220" s="724"/>
      <c r="J220" s="723"/>
      <c r="K220" s="724"/>
      <c r="L220" s="314"/>
      <c r="M220" s="314"/>
      <c r="N220" s="723"/>
      <c r="O220" s="724"/>
      <c r="P220" s="723"/>
      <c r="Q220" s="729"/>
    </row>
    <row r="221" spans="1:27" x14ac:dyDescent="0.2">
      <c r="A221" s="288" t="s">
        <v>150</v>
      </c>
      <c r="B221" s="39"/>
      <c r="C221" s="315" t="str">
        <f>IF(B221=0,"",B221*100/(B221+B222+B223))</f>
        <v/>
      </c>
      <c r="D221" s="39"/>
      <c r="E221" s="315" t="str">
        <f>IF(D221=0,"",D221*100/(D221+D222+D223))</f>
        <v/>
      </c>
      <c r="F221" s="39"/>
      <c r="G221" s="315" t="str">
        <f>IF(F221=0,"",F221*100/(F221+F222+F223))</f>
        <v/>
      </c>
      <c r="H221" s="39"/>
      <c r="I221" s="315" t="str">
        <f>IF(H221=0,"",H221*100/(H221+H222+H223))</f>
        <v/>
      </c>
      <c r="J221" s="39"/>
      <c r="K221" s="315" t="str">
        <f>IF(J221=0,"",J221*100/(J221+J222+J223))</f>
        <v/>
      </c>
      <c r="L221" s="316"/>
      <c r="M221" s="315" t="str">
        <f>IF(L221=0,"",L221*100/(L221+L222+L223))</f>
        <v/>
      </c>
      <c r="N221" s="39"/>
      <c r="O221" s="315" t="str">
        <f>IF(N221=0,"",N221*100/(N221+N222+N223))</f>
        <v/>
      </c>
      <c r="P221" s="39"/>
      <c r="Q221" s="317" t="str">
        <f>IF(P221=0,"",P221*100/(P221+P222+P223))</f>
        <v/>
      </c>
    </row>
    <row r="222" spans="1:27" x14ac:dyDescent="0.2">
      <c r="A222" s="288" t="s">
        <v>151</v>
      </c>
      <c r="B222" s="39"/>
      <c r="C222" s="315" t="str">
        <f>IF(B222=0,"",B222*100/(B221+B222+B223))</f>
        <v/>
      </c>
      <c r="D222" s="39"/>
      <c r="E222" s="315" t="str">
        <f>IF(D222=0,"",D222*100/(D221+D222+D223))</f>
        <v/>
      </c>
      <c r="F222" s="39"/>
      <c r="G222" s="315" t="str">
        <f>IF(F222=0,"",F222*100/(F221+F222+F223))</f>
        <v/>
      </c>
      <c r="H222" s="39"/>
      <c r="I222" s="315" t="str">
        <f>IF(H222=0,"",H222*100/(H221+H222+H223))</f>
        <v/>
      </c>
      <c r="J222" s="39"/>
      <c r="K222" s="315" t="str">
        <f>IF(J222=0,"",J222*100/(J221+J222+J223))</f>
        <v/>
      </c>
      <c r="L222" s="316"/>
      <c r="M222" s="315" t="str">
        <f>IF(L222=0,"",L222*100/(L221+L222+L223))</f>
        <v/>
      </c>
      <c r="N222" s="39"/>
      <c r="O222" s="315" t="str">
        <f>IF(N222=0,"",N222*100/(N221+N222+N223))</f>
        <v/>
      </c>
      <c r="P222" s="39"/>
      <c r="Q222" s="317" t="str">
        <f>IF(P222=0,"",P222*100/(P221+P222+P223))</f>
        <v/>
      </c>
    </row>
    <row r="223" spans="1:27" x14ac:dyDescent="0.2">
      <c r="A223" s="318" t="s">
        <v>152</v>
      </c>
      <c r="B223" s="11"/>
      <c r="C223" s="319" t="str">
        <f>IF(B223=0,"",B223*100/(B221+B222+B223))</f>
        <v/>
      </c>
      <c r="D223" s="11"/>
      <c r="E223" s="319" t="str">
        <f>IF(D223=0,"",D223*100/(D221+D222+D223))</f>
        <v/>
      </c>
      <c r="F223" s="11"/>
      <c r="G223" s="319" t="str">
        <f>IF(F223=0,"",F223*100/(F221+F222+F223))</f>
        <v/>
      </c>
      <c r="H223" s="11"/>
      <c r="I223" s="319" t="str">
        <f>IF(H223=0,"",H223*100/(H221+H222+H223))</f>
        <v/>
      </c>
      <c r="J223" s="11"/>
      <c r="K223" s="319" t="str">
        <f>IF(J223=0,"",J223*100/(J221+J222+J223))</f>
        <v/>
      </c>
      <c r="L223" s="320"/>
      <c r="M223" s="319" t="str">
        <f>IF(L223=0,"",L223*100/(L221+L222+L223))</f>
        <v/>
      </c>
      <c r="N223" s="11"/>
      <c r="O223" s="319" t="str">
        <f>IF(N223=0,"",N223*100/(N221+N222+N223))</f>
        <v/>
      </c>
      <c r="P223" s="11"/>
      <c r="Q223" s="321" t="str">
        <f>IF(P223=0,"",P223*100/(P221+P222+P223))</f>
        <v/>
      </c>
    </row>
    <row r="226" spans="1:17" x14ac:dyDescent="0.2">
      <c r="A226" s="579"/>
      <c r="B226" s="580">
        <v>2006</v>
      </c>
      <c r="C226" s="581"/>
      <c r="D226" s="580">
        <v>2007</v>
      </c>
      <c r="E226" s="581"/>
      <c r="F226" s="580">
        <v>2008</v>
      </c>
      <c r="G226" s="581"/>
      <c r="H226" s="580">
        <v>2009</v>
      </c>
      <c r="I226" s="581"/>
      <c r="J226" s="580">
        <v>2010</v>
      </c>
      <c r="K226" s="581"/>
      <c r="L226" s="582">
        <v>2011</v>
      </c>
      <c r="M226" s="583"/>
      <c r="N226" s="583"/>
      <c r="O226" s="584"/>
      <c r="P226" s="580">
        <v>2012</v>
      </c>
      <c r="Q226" s="581"/>
    </row>
    <row r="227" spans="1:17" x14ac:dyDescent="0.2">
      <c r="A227" s="579"/>
      <c r="B227" s="730"/>
      <c r="C227" s="731"/>
      <c r="D227" s="730"/>
      <c r="E227" s="731"/>
      <c r="F227" s="730"/>
      <c r="G227" s="731"/>
      <c r="H227" s="730"/>
      <c r="I227" s="731"/>
      <c r="J227" s="730"/>
      <c r="K227" s="731"/>
      <c r="L227" s="582" t="s">
        <v>0</v>
      </c>
      <c r="M227" s="584"/>
      <c r="N227" s="582" t="s">
        <v>9</v>
      </c>
      <c r="O227" s="584"/>
      <c r="P227" s="730"/>
      <c r="Q227" s="731"/>
    </row>
    <row r="228" spans="1:17" x14ac:dyDescent="0.2">
      <c r="A228" s="579"/>
      <c r="B228" s="172" t="s">
        <v>34</v>
      </c>
      <c r="C228" s="172" t="s">
        <v>35</v>
      </c>
      <c r="D228" s="172" t="s">
        <v>34</v>
      </c>
      <c r="E228" s="172" t="s">
        <v>35</v>
      </c>
      <c r="F228" s="172" t="s">
        <v>34</v>
      </c>
      <c r="G228" s="172" t="s">
        <v>35</v>
      </c>
      <c r="H228" s="172" t="s">
        <v>34</v>
      </c>
      <c r="I228" s="172" t="s">
        <v>35</v>
      </c>
      <c r="J228" s="172" t="s">
        <v>34</v>
      </c>
      <c r="K228" s="172" t="s">
        <v>35</v>
      </c>
      <c r="L228" s="172" t="s">
        <v>34</v>
      </c>
      <c r="M228" s="172" t="s">
        <v>35</v>
      </c>
      <c r="N228" s="172" t="s">
        <v>34</v>
      </c>
      <c r="O228" s="172" t="s">
        <v>35</v>
      </c>
      <c r="P228" s="172" t="s">
        <v>34</v>
      </c>
      <c r="Q228" s="172" t="s">
        <v>35</v>
      </c>
    </row>
    <row r="229" spans="1:17" ht="25.5" x14ac:dyDescent="0.2">
      <c r="A229" s="305" t="s">
        <v>153</v>
      </c>
      <c r="B229" s="189"/>
      <c r="C229" s="189"/>
      <c r="D229" s="189"/>
      <c r="E229" s="189"/>
      <c r="F229" s="189"/>
      <c r="G229" s="189"/>
      <c r="H229" s="189"/>
      <c r="I229" s="189"/>
      <c r="J229" s="189"/>
      <c r="K229" s="189"/>
      <c r="L229" s="189"/>
      <c r="M229" s="189"/>
      <c r="N229" s="189"/>
      <c r="O229" s="189"/>
      <c r="P229" s="189"/>
      <c r="Q229" s="190"/>
    </row>
    <row r="230" spans="1:17" x14ac:dyDescent="0.2">
      <c r="A230" s="78" t="s">
        <v>154</v>
      </c>
    </row>
    <row r="233" spans="1:17" x14ac:dyDescent="0.2">
      <c r="A233" s="78" t="s">
        <v>155</v>
      </c>
    </row>
    <row r="234" spans="1:17" x14ac:dyDescent="0.2">
      <c r="A234" s="588" t="s">
        <v>266</v>
      </c>
      <c r="B234" s="590">
        <v>2006</v>
      </c>
      <c r="C234" s="592"/>
      <c r="D234" s="590">
        <v>2007</v>
      </c>
      <c r="E234" s="592"/>
      <c r="F234" s="590">
        <v>2008</v>
      </c>
      <c r="G234" s="592"/>
      <c r="H234" s="590">
        <v>2009</v>
      </c>
      <c r="I234" s="592"/>
      <c r="J234" s="590">
        <v>2010</v>
      </c>
      <c r="K234" s="592"/>
      <c r="L234" s="593">
        <v>2011</v>
      </c>
      <c r="M234" s="594"/>
      <c r="N234" s="594"/>
      <c r="O234" s="595"/>
      <c r="P234" s="590">
        <v>2012</v>
      </c>
      <c r="Q234" s="592"/>
    </row>
    <row r="235" spans="1:17" x14ac:dyDescent="0.2">
      <c r="A235" s="589"/>
      <c r="B235" s="727"/>
      <c r="C235" s="728"/>
      <c r="D235" s="727"/>
      <c r="E235" s="728"/>
      <c r="F235" s="727"/>
      <c r="G235" s="728"/>
      <c r="H235" s="727"/>
      <c r="I235" s="728"/>
      <c r="J235" s="727"/>
      <c r="K235" s="728"/>
      <c r="L235" s="593" t="s">
        <v>0</v>
      </c>
      <c r="M235" s="595"/>
      <c r="N235" s="593" t="s">
        <v>9</v>
      </c>
      <c r="O235" s="595"/>
      <c r="P235" s="727"/>
      <c r="Q235" s="728"/>
    </row>
    <row r="236" spans="1:17" ht="13.5" x14ac:dyDescent="0.25">
      <c r="A236" s="589"/>
      <c r="B236" s="176" t="s">
        <v>157</v>
      </c>
      <c r="C236" s="176" t="s">
        <v>158</v>
      </c>
      <c r="D236" s="176" t="s">
        <v>157</v>
      </c>
      <c r="E236" s="176" t="s">
        <v>158</v>
      </c>
      <c r="F236" s="176" t="s">
        <v>157</v>
      </c>
      <c r="G236" s="176" t="s">
        <v>158</v>
      </c>
      <c r="H236" s="176" t="s">
        <v>157</v>
      </c>
      <c r="I236" s="176" t="s">
        <v>158</v>
      </c>
      <c r="J236" s="176" t="s">
        <v>157</v>
      </c>
      <c r="K236" s="176" t="s">
        <v>158</v>
      </c>
      <c r="L236" s="176" t="s">
        <v>157</v>
      </c>
      <c r="M236" s="176" t="s">
        <v>158</v>
      </c>
      <c r="N236" s="176" t="s">
        <v>157</v>
      </c>
      <c r="O236" s="176" t="s">
        <v>158</v>
      </c>
      <c r="P236" s="176" t="s">
        <v>157</v>
      </c>
      <c r="Q236" s="176" t="s">
        <v>158</v>
      </c>
    </row>
    <row r="237" spans="1:17" x14ac:dyDescent="0.2">
      <c r="A237" s="298" t="s">
        <v>159</v>
      </c>
      <c r="B237" s="40"/>
      <c r="C237" s="40"/>
      <c r="D237" s="40"/>
      <c r="E237" s="40"/>
      <c r="F237" s="40"/>
      <c r="G237" s="40"/>
      <c r="H237" s="40"/>
      <c r="I237" s="40"/>
      <c r="J237" s="40"/>
      <c r="K237" s="40"/>
      <c r="L237" s="40"/>
      <c r="M237" s="40"/>
      <c r="N237" s="40"/>
      <c r="O237" s="40"/>
      <c r="P237" s="40"/>
      <c r="Q237" s="40"/>
    </row>
    <row r="238" spans="1:17" x14ac:dyDescent="0.2">
      <c r="A238" s="298" t="s">
        <v>160</v>
      </c>
      <c r="B238" s="40"/>
      <c r="C238" s="40"/>
      <c r="D238" s="40"/>
      <c r="E238" s="40"/>
      <c r="F238" s="40"/>
      <c r="G238" s="40"/>
      <c r="H238" s="40"/>
      <c r="I238" s="40"/>
      <c r="J238" s="40"/>
      <c r="K238" s="40"/>
      <c r="L238" s="40"/>
      <c r="M238" s="40"/>
      <c r="N238" s="40"/>
      <c r="O238" s="40"/>
      <c r="P238" s="40"/>
      <c r="Q238" s="40"/>
    </row>
    <row r="239" spans="1:17" x14ac:dyDescent="0.2">
      <c r="A239" s="298" t="s">
        <v>161</v>
      </c>
      <c r="B239" s="40"/>
      <c r="C239" s="40"/>
      <c r="D239" s="40"/>
      <c r="E239" s="40"/>
      <c r="F239" s="40"/>
      <c r="G239" s="40"/>
      <c r="H239" s="40"/>
      <c r="I239" s="40"/>
      <c r="J239" s="40"/>
      <c r="K239" s="40"/>
      <c r="L239" s="40"/>
      <c r="M239" s="40"/>
      <c r="N239" s="40"/>
      <c r="O239" s="40"/>
      <c r="P239" s="40"/>
      <c r="Q239" s="40"/>
    </row>
    <row r="240" spans="1:17" x14ac:dyDescent="0.2">
      <c r="A240" s="305" t="s">
        <v>274</v>
      </c>
      <c r="B240" s="276">
        <f>SUM(B237:B239)</f>
        <v>0</v>
      </c>
      <c r="C240" s="276">
        <f t="shared" ref="C240:P240" si="76">SUM(C237:C239)</f>
        <v>0</v>
      </c>
      <c r="D240" s="276">
        <f t="shared" si="76"/>
        <v>0</v>
      </c>
      <c r="E240" s="276">
        <f t="shared" si="76"/>
        <v>0</v>
      </c>
      <c r="F240" s="276">
        <f t="shared" si="76"/>
        <v>0</v>
      </c>
      <c r="G240" s="276">
        <f t="shared" si="76"/>
        <v>0</v>
      </c>
      <c r="H240" s="276">
        <f t="shared" si="76"/>
        <v>0</v>
      </c>
      <c r="I240" s="276">
        <f t="shared" si="76"/>
        <v>0</v>
      </c>
      <c r="J240" s="276">
        <f t="shared" si="76"/>
        <v>0</v>
      </c>
      <c r="K240" s="276">
        <f t="shared" si="76"/>
        <v>0</v>
      </c>
      <c r="L240" s="276">
        <f t="shared" si="76"/>
        <v>0</v>
      </c>
      <c r="M240" s="276">
        <f t="shared" si="76"/>
        <v>0</v>
      </c>
      <c r="N240" s="276">
        <f t="shared" si="76"/>
        <v>0</v>
      </c>
      <c r="O240" s="276">
        <f t="shared" si="76"/>
        <v>0</v>
      </c>
      <c r="P240" s="276">
        <f t="shared" si="76"/>
        <v>0</v>
      </c>
      <c r="Q240" s="277">
        <f>SUM(Q237:Q239)</f>
        <v>0</v>
      </c>
    </row>
    <row r="241" spans="1:19" x14ac:dyDescent="0.2">
      <c r="A241" s="78" t="s">
        <v>18</v>
      </c>
    </row>
    <row r="242" spans="1:19" x14ac:dyDescent="0.2">
      <c r="A242" s="78"/>
    </row>
    <row r="243" spans="1:19" x14ac:dyDescent="0.2">
      <c r="A243" s="78"/>
    </row>
    <row r="244" spans="1:19" customFormat="1" ht="14.25" x14ac:dyDescent="0.2">
      <c r="A244" s="596" t="s">
        <v>66</v>
      </c>
      <c r="B244" s="597">
        <v>2009</v>
      </c>
      <c r="C244" s="598"/>
      <c r="D244" s="597">
        <v>2010</v>
      </c>
      <c r="E244" s="598"/>
      <c r="F244" s="599">
        <v>2011</v>
      </c>
      <c r="G244" s="600"/>
      <c r="H244" s="600"/>
      <c r="I244" s="601"/>
      <c r="J244" s="597">
        <v>2012</v>
      </c>
      <c r="K244" s="598"/>
    </row>
    <row r="245" spans="1:19" customFormat="1" ht="14.25" x14ac:dyDescent="0.2">
      <c r="A245" s="596"/>
      <c r="B245" s="732"/>
      <c r="C245" s="733"/>
      <c r="D245" s="732"/>
      <c r="E245" s="733"/>
      <c r="F245" s="599" t="s">
        <v>0</v>
      </c>
      <c r="G245" s="601"/>
      <c r="H245" s="599" t="s">
        <v>9</v>
      </c>
      <c r="I245" s="601"/>
      <c r="J245" s="732"/>
      <c r="K245" s="733"/>
    </row>
    <row r="246" spans="1:19" customFormat="1" ht="15" x14ac:dyDescent="0.25">
      <c r="A246" s="596"/>
      <c r="B246" s="180" t="s">
        <v>163</v>
      </c>
      <c r="C246" s="180" t="s">
        <v>68</v>
      </c>
      <c r="D246" s="180" t="s">
        <v>163</v>
      </c>
      <c r="E246" s="180" t="s">
        <v>68</v>
      </c>
      <c r="F246" s="180" t="s">
        <v>163</v>
      </c>
      <c r="G246" s="180" t="s">
        <v>68</v>
      </c>
      <c r="H246" s="180" t="s">
        <v>163</v>
      </c>
      <c r="I246" s="180" t="s">
        <v>68</v>
      </c>
      <c r="J246" s="180" t="s">
        <v>163</v>
      </c>
      <c r="K246" s="180" t="s">
        <v>68</v>
      </c>
    </row>
    <row r="247" spans="1:19" customFormat="1" ht="14.25" x14ac:dyDescent="0.2">
      <c r="A247" s="181" t="s">
        <v>164</v>
      </c>
      <c r="B247" s="101"/>
      <c r="C247" s="101"/>
      <c r="D247" s="101"/>
      <c r="E247" s="101"/>
      <c r="F247" s="101"/>
      <c r="G247" s="101"/>
      <c r="H247" s="101"/>
      <c r="I247" s="101"/>
      <c r="J247" s="101"/>
      <c r="K247" s="182"/>
    </row>
    <row r="248" spans="1:19" customFormat="1" ht="14.25" x14ac:dyDescent="0.2">
      <c r="A248" s="183" t="s">
        <v>165</v>
      </c>
      <c r="B248" s="106"/>
      <c r="C248" s="106"/>
      <c r="D248" s="106"/>
      <c r="E248" s="106"/>
      <c r="F248" s="106"/>
      <c r="G248" s="106"/>
      <c r="H248" s="106"/>
      <c r="I248" s="106"/>
      <c r="J248" s="106"/>
      <c r="K248" s="184"/>
    </row>
    <row r="249" spans="1:19" customFormat="1" ht="14.25" x14ac:dyDescent="0.2">
      <c r="A249" s="185" t="s">
        <v>166</v>
      </c>
      <c r="B249" s="119"/>
      <c r="C249" s="119"/>
      <c r="D249" s="119"/>
      <c r="E249" s="119"/>
      <c r="F249" s="119"/>
      <c r="G249" s="119"/>
      <c r="H249" s="119"/>
      <c r="I249" s="119"/>
      <c r="J249" s="119"/>
      <c r="K249" s="186"/>
    </row>
    <row r="251" spans="1:19" x14ac:dyDescent="0.2">
      <c r="A251" s="608" t="s">
        <v>275</v>
      </c>
      <c r="B251" s="608"/>
      <c r="C251" s="608"/>
      <c r="D251" s="608"/>
      <c r="E251" s="608"/>
      <c r="F251" s="608"/>
      <c r="G251" s="608"/>
      <c r="H251" s="608"/>
      <c r="I251" s="608"/>
      <c r="J251" s="608"/>
      <c r="K251" s="608"/>
      <c r="L251" s="608"/>
      <c r="M251" s="608"/>
      <c r="N251" s="608"/>
      <c r="O251" s="608"/>
      <c r="P251" s="608"/>
      <c r="Q251" s="608"/>
      <c r="R251" s="608"/>
      <c r="S251" s="608"/>
    </row>
    <row r="252" spans="1:19" x14ac:dyDescent="0.2">
      <c r="A252" s="451" t="s">
        <v>276</v>
      </c>
      <c r="B252" s="609">
        <v>2006</v>
      </c>
      <c r="C252" s="609"/>
      <c r="D252" s="609"/>
      <c r="E252" s="609"/>
      <c r="F252" s="609"/>
      <c r="G252" s="609"/>
      <c r="H252" s="609">
        <v>2007</v>
      </c>
      <c r="I252" s="609"/>
      <c r="J252" s="609"/>
      <c r="K252" s="609"/>
      <c r="L252" s="609"/>
      <c r="M252" s="609"/>
      <c r="N252" s="609">
        <v>2008</v>
      </c>
      <c r="O252" s="609"/>
      <c r="P252" s="609"/>
      <c r="Q252" s="609"/>
      <c r="R252" s="609"/>
      <c r="S252" s="609"/>
    </row>
    <row r="253" spans="1:19" ht="44.25" x14ac:dyDescent="0.2">
      <c r="A253" s="563"/>
      <c r="B253" s="195" t="s">
        <v>174</v>
      </c>
      <c r="C253" s="195" t="s">
        <v>175</v>
      </c>
      <c r="D253" s="195" t="s">
        <v>176</v>
      </c>
      <c r="E253" s="196" t="s">
        <v>177</v>
      </c>
      <c r="F253" s="195" t="s">
        <v>277</v>
      </c>
      <c r="G253" s="195" t="s">
        <v>278</v>
      </c>
      <c r="H253" s="195" t="s">
        <v>174</v>
      </c>
      <c r="I253" s="195" t="s">
        <v>175</v>
      </c>
      <c r="J253" s="195" t="s">
        <v>176</v>
      </c>
      <c r="K253" s="196" t="s">
        <v>279</v>
      </c>
      <c r="L253" s="195" t="s">
        <v>280</v>
      </c>
      <c r="M253" s="195" t="s">
        <v>281</v>
      </c>
      <c r="N253" s="195" t="s">
        <v>174</v>
      </c>
      <c r="O253" s="195" t="s">
        <v>175</v>
      </c>
      <c r="P253" s="195" t="s">
        <v>176</v>
      </c>
      <c r="Q253" s="196" t="s">
        <v>279</v>
      </c>
      <c r="R253" s="195" t="s">
        <v>282</v>
      </c>
      <c r="S253" s="195" t="s">
        <v>283</v>
      </c>
    </row>
    <row r="254" spans="1:19" x14ac:dyDescent="0.2">
      <c r="A254" s="452"/>
      <c r="B254" s="197" t="s">
        <v>284</v>
      </c>
      <c r="C254" s="197" t="s">
        <v>285</v>
      </c>
      <c r="D254" s="197" t="s">
        <v>286</v>
      </c>
      <c r="E254" s="197"/>
      <c r="F254" s="198"/>
      <c r="G254" s="197"/>
      <c r="H254" s="197" t="s">
        <v>287</v>
      </c>
      <c r="I254" s="197" t="s">
        <v>288</v>
      </c>
      <c r="J254" s="197" t="s">
        <v>289</v>
      </c>
      <c r="K254" s="197"/>
      <c r="L254" s="198"/>
      <c r="M254" s="197"/>
      <c r="N254" s="197" t="s">
        <v>290</v>
      </c>
      <c r="O254" s="197" t="s">
        <v>192</v>
      </c>
      <c r="P254" s="197" t="s">
        <v>193</v>
      </c>
      <c r="Q254" s="197"/>
      <c r="R254" s="198"/>
      <c r="S254" s="197"/>
    </row>
    <row r="255" spans="1:19" x14ac:dyDescent="0.2">
      <c r="A255" s="296" t="s">
        <v>291</v>
      </c>
      <c r="B255" s="264"/>
      <c r="C255" s="264"/>
      <c r="D255" s="264"/>
      <c r="E255" s="264"/>
      <c r="F255" s="274" t="str">
        <f t="shared" ref="F255:F260" si="77">IF(C255=0,"",C255/B255)</f>
        <v/>
      </c>
      <c r="G255" s="274" t="str">
        <f t="shared" ref="G255:G260" si="78">IF(D255=0,"",D255/B255)</f>
        <v/>
      </c>
      <c r="H255" s="264"/>
      <c r="I255" s="264"/>
      <c r="J255" s="264"/>
      <c r="K255" s="264"/>
      <c r="L255" s="274" t="str">
        <f t="shared" ref="L255:L260" si="79">IF(I255=0,"",I255/H255)</f>
        <v/>
      </c>
      <c r="M255" s="274" t="str">
        <f t="shared" ref="M255:M260" si="80">IF(J255=0,"",J255/H255)</f>
        <v/>
      </c>
      <c r="N255" s="264"/>
      <c r="O255" s="264"/>
      <c r="P255" s="264"/>
      <c r="Q255" s="264"/>
      <c r="R255" s="274" t="str">
        <f t="shared" ref="R255:R260" si="81">IF(O255=0,"",O255/N255)</f>
        <v/>
      </c>
      <c r="S255" s="275" t="str">
        <f t="shared" ref="S255:S260" si="82">IF(P255=0,"",P255/N255)</f>
        <v/>
      </c>
    </row>
    <row r="256" spans="1:19" x14ac:dyDescent="0.2">
      <c r="A256" s="298" t="s">
        <v>292</v>
      </c>
      <c r="B256" s="40"/>
      <c r="C256" s="40"/>
      <c r="D256" s="40"/>
      <c r="E256" s="40"/>
      <c r="F256" s="322" t="str">
        <f t="shared" si="77"/>
        <v/>
      </c>
      <c r="G256" s="322" t="str">
        <f t="shared" si="78"/>
        <v/>
      </c>
      <c r="H256" s="40"/>
      <c r="I256" s="40"/>
      <c r="J256" s="40"/>
      <c r="K256" s="40"/>
      <c r="L256" s="322" t="str">
        <f t="shared" si="79"/>
        <v/>
      </c>
      <c r="M256" s="322" t="str">
        <f t="shared" si="80"/>
        <v/>
      </c>
      <c r="N256" s="40"/>
      <c r="O256" s="40"/>
      <c r="P256" s="40"/>
      <c r="Q256" s="40"/>
      <c r="R256" s="322" t="str">
        <f t="shared" si="81"/>
        <v/>
      </c>
      <c r="S256" s="323" t="str">
        <f t="shared" si="82"/>
        <v/>
      </c>
    </row>
    <row r="257" spans="1:25" x14ac:dyDescent="0.2">
      <c r="A257" s="298" t="s">
        <v>293</v>
      </c>
      <c r="B257" s="40"/>
      <c r="C257" s="40"/>
      <c r="D257" s="40"/>
      <c r="E257" s="40"/>
      <c r="F257" s="322" t="str">
        <f t="shared" si="77"/>
        <v/>
      </c>
      <c r="G257" s="322" t="str">
        <f t="shared" si="78"/>
        <v/>
      </c>
      <c r="H257" s="40"/>
      <c r="I257" s="40"/>
      <c r="J257" s="40"/>
      <c r="K257" s="40"/>
      <c r="L257" s="322" t="str">
        <f t="shared" si="79"/>
        <v/>
      </c>
      <c r="M257" s="322" t="str">
        <f t="shared" si="80"/>
        <v/>
      </c>
      <c r="N257" s="40"/>
      <c r="O257" s="40"/>
      <c r="P257" s="40"/>
      <c r="Q257" s="40"/>
      <c r="R257" s="322" t="str">
        <f t="shared" si="81"/>
        <v/>
      </c>
      <c r="S257" s="323" t="str">
        <f t="shared" si="82"/>
        <v/>
      </c>
    </row>
    <row r="258" spans="1:25" x14ac:dyDescent="0.2">
      <c r="A258" s="298" t="s">
        <v>294</v>
      </c>
      <c r="B258" s="40"/>
      <c r="C258" s="40"/>
      <c r="D258" s="40"/>
      <c r="E258" s="40"/>
      <c r="F258" s="322" t="str">
        <f t="shared" si="77"/>
        <v/>
      </c>
      <c r="G258" s="322" t="str">
        <f t="shared" si="78"/>
        <v/>
      </c>
      <c r="H258" s="40"/>
      <c r="I258" s="40"/>
      <c r="J258" s="40"/>
      <c r="K258" s="40"/>
      <c r="L258" s="322" t="str">
        <f t="shared" si="79"/>
        <v/>
      </c>
      <c r="M258" s="322" t="str">
        <f t="shared" si="80"/>
        <v/>
      </c>
      <c r="N258" s="40"/>
      <c r="O258" s="40"/>
      <c r="P258" s="40"/>
      <c r="Q258" s="40"/>
      <c r="R258" s="322" t="str">
        <f t="shared" si="81"/>
        <v/>
      </c>
      <c r="S258" s="323" t="str">
        <f t="shared" si="82"/>
        <v/>
      </c>
    </row>
    <row r="259" spans="1:25" x14ac:dyDescent="0.2">
      <c r="A259" s="298" t="s">
        <v>295</v>
      </c>
      <c r="B259" s="40"/>
      <c r="C259" s="40"/>
      <c r="D259" s="40"/>
      <c r="E259" s="40"/>
      <c r="F259" s="322" t="str">
        <f t="shared" si="77"/>
        <v/>
      </c>
      <c r="G259" s="322" t="str">
        <f t="shared" si="78"/>
        <v/>
      </c>
      <c r="H259" s="40"/>
      <c r="I259" s="40"/>
      <c r="J259" s="40"/>
      <c r="K259" s="40"/>
      <c r="L259" s="322" t="str">
        <f t="shared" si="79"/>
        <v/>
      </c>
      <c r="M259" s="322" t="str">
        <f t="shared" si="80"/>
        <v/>
      </c>
      <c r="N259" s="40"/>
      <c r="O259" s="40"/>
      <c r="P259" s="40"/>
      <c r="Q259" s="40"/>
      <c r="R259" s="322" t="str">
        <f t="shared" si="81"/>
        <v/>
      </c>
      <c r="S259" s="323" t="str">
        <f t="shared" si="82"/>
        <v/>
      </c>
    </row>
    <row r="260" spans="1:25" x14ac:dyDescent="0.2">
      <c r="A260" s="305" t="s">
        <v>296</v>
      </c>
      <c r="B260" s="13"/>
      <c r="C260" s="13"/>
      <c r="D260" s="13"/>
      <c r="E260" s="13"/>
      <c r="F260" s="276" t="str">
        <f t="shared" si="77"/>
        <v/>
      </c>
      <c r="G260" s="276" t="str">
        <f t="shared" si="78"/>
        <v/>
      </c>
      <c r="H260" s="13"/>
      <c r="I260" s="13"/>
      <c r="J260" s="13"/>
      <c r="K260" s="13"/>
      <c r="L260" s="276" t="str">
        <f t="shared" si="79"/>
        <v/>
      </c>
      <c r="M260" s="276" t="str">
        <f t="shared" si="80"/>
        <v/>
      </c>
      <c r="N260" s="13"/>
      <c r="O260" s="13"/>
      <c r="P260" s="13"/>
      <c r="Q260" s="13"/>
      <c r="R260" s="276" t="str">
        <f t="shared" si="81"/>
        <v/>
      </c>
      <c r="S260" s="277" t="str">
        <f t="shared" si="82"/>
        <v/>
      </c>
    </row>
    <row r="261" spans="1:25" x14ac:dyDescent="0.2">
      <c r="A261" s="451" t="s">
        <v>276</v>
      </c>
      <c r="B261" s="564">
        <v>2009</v>
      </c>
      <c r="C261" s="610"/>
      <c r="D261" s="610"/>
      <c r="E261" s="610"/>
      <c r="F261" s="610"/>
      <c r="G261" s="565"/>
      <c r="H261" s="564">
        <v>2010</v>
      </c>
      <c r="I261" s="610"/>
      <c r="J261" s="610"/>
      <c r="K261" s="610"/>
      <c r="L261" s="610"/>
      <c r="M261" s="565"/>
      <c r="N261" s="572">
        <v>2011</v>
      </c>
      <c r="O261" s="573"/>
      <c r="P261" s="573"/>
      <c r="Q261" s="573"/>
      <c r="R261" s="573"/>
      <c r="S261" s="573"/>
      <c r="T261" s="573"/>
      <c r="U261" s="573"/>
      <c r="V261" s="573"/>
      <c r="W261" s="573"/>
      <c r="X261" s="573"/>
      <c r="Y261" s="574"/>
    </row>
    <row r="262" spans="1:25" x14ac:dyDescent="0.2">
      <c r="A262" s="563"/>
      <c r="B262" s="725"/>
      <c r="C262" s="734"/>
      <c r="D262" s="734"/>
      <c r="E262" s="734"/>
      <c r="F262" s="734"/>
      <c r="G262" s="726"/>
      <c r="H262" s="725"/>
      <c r="I262" s="734"/>
      <c r="J262" s="734"/>
      <c r="K262" s="734"/>
      <c r="L262" s="734"/>
      <c r="M262" s="726"/>
      <c r="N262" s="572" t="s">
        <v>0</v>
      </c>
      <c r="O262" s="573"/>
      <c r="P262" s="573"/>
      <c r="Q262" s="573"/>
      <c r="R262" s="573"/>
      <c r="S262" s="574"/>
      <c r="T262" s="572" t="s">
        <v>9</v>
      </c>
      <c r="U262" s="573"/>
      <c r="V262" s="573"/>
      <c r="W262" s="573"/>
      <c r="X262" s="573"/>
      <c r="Y262" s="574"/>
    </row>
    <row r="263" spans="1:25" ht="49.5" x14ac:dyDescent="0.2">
      <c r="A263" s="563"/>
      <c r="B263" s="195" t="s">
        <v>174</v>
      </c>
      <c r="C263" s="195" t="s">
        <v>175</v>
      </c>
      <c r="D263" s="195" t="s">
        <v>176</v>
      </c>
      <c r="E263" s="196" t="s">
        <v>177</v>
      </c>
      <c r="F263" s="195" t="s">
        <v>277</v>
      </c>
      <c r="G263" s="195" t="s">
        <v>278</v>
      </c>
      <c r="H263" s="195" t="s">
        <v>174</v>
      </c>
      <c r="I263" s="195" t="s">
        <v>175</v>
      </c>
      <c r="J263" s="195" t="s">
        <v>176</v>
      </c>
      <c r="K263" s="196" t="s">
        <v>177</v>
      </c>
      <c r="L263" s="195" t="s">
        <v>277</v>
      </c>
      <c r="M263" s="195" t="s">
        <v>278</v>
      </c>
      <c r="N263" s="195" t="s">
        <v>174</v>
      </c>
      <c r="O263" s="195" t="s">
        <v>175</v>
      </c>
      <c r="P263" s="195" t="s">
        <v>176</v>
      </c>
      <c r="Q263" s="196" t="s">
        <v>177</v>
      </c>
      <c r="R263" s="195" t="s">
        <v>277</v>
      </c>
      <c r="S263" s="195" t="s">
        <v>278</v>
      </c>
      <c r="T263" s="195" t="s">
        <v>174</v>
      </c>
      <c r="U263" s="195" t="s">
        <v>175</v>
      </c>
      <c r="V263" s="195" t="s">
        <v>176</v>
      </c>
      <c r="W263" s="196" t="s">
        <v>177</v>
      </c>
      <c r="X263" s="195" t="s">
        <v>277</v>
      </c>
      <c r="Y263" s="195" t="s">
        <v>278</v>
      </c>
    </row>
    <row r="264" spans="1:25" ht="21.75" x14ac:dyDescent="0.2">
      <c r="A264" s="452"/>
      <c r="B264" s="195" t="s">
        <v>284</v>
      </c>
      <c r="C264" s="195" t="s">
        <v>285</v>
      </c>
      <c r="D264" s="195" t="s">
        <v>286</v>
      </c>
      <c r="E264" s="196"/>
      <c r="F264" s="195"/>
      <c r="G264" s="195"/>
      <c r="H264" s="195" t="s">
        <v>287</v>
      </c>
      <c r="I264" s="195" t="s">
        <v>288</v>
      </c>
      <c r="J264" s="195" t="s">
        <v>289</v>
      </c>
      <c r="K264" s="196"/>
      <c r="L264" s="195"/>
      <c r="M264" s="195"/>
      <c r="N264" s="195" t="s">
        <v>290</v>
      </c>
      <c r="O264" s="195" t="s">
        <v>192</v>
      </c>
      <c r="P264" s="195" t="s">
        <v>193</v>
      </c>
      <c r="Q264" s="195"/>
      <c r="R264" s="195"/>
      <c r="S264" s="195"/>
      <c r="T264" s="195" t="s">
        <v>290</v>
      </c>
      <c r="U264" s="195" t="s">
        <v>192</v>
      </c>
      <c r="V264" s="195" t="s">
        <v>193</v>
      </c>
      <c r="W264" s="196"/>
      <c r="X264" s="195"/>
      <c r="Y264" s="195"/>
    </row>
    <row r="265" spans="1:25" x14ac:dyDescent="0.2">
      <c r="A265" s="296" t="s">
        <v>291</v>
      </c>
      <c r="B265" s="264"/>
      <c r="C265" s="264"/>
      <c r="D265" s="264"/>
      <c r="E265" s="264"/>
      <c r="F265" s="274" t="str">
        <f t="shared" ref="F265:F270" si="83">IF(C265=0,"",C265/B265)</f>
        <v/>
      </c>
      <c r="G265" s="274" t="str">
        <f t="shared" ref="G265:G270" si="84">IF(D265=0,"",D265/B265)</f>
        <v/>
      </c>
      <c r="H265" s="264"/>
      <c r="I265" s="264"/>
      <c r="J265" s="264"/>
      <c r="K265" s="264"/>
      <c r="L265" s="274" t="str">
        <f t="shared" ref="L265:L270" si="85">IF(I265=0,"",I265/H265)</f>
        <v/>
      </c>
      <c r="M265" s="274" t="str">
        <f t="shared" ref="M265:M270" si="86">IF(J265=0,"",J265/H265)</f>
        <v/>
      </c>
      <c r="N265" s="324"/>
      <c r="O265" s="324"/>
      <c r="P265" s="324"/>
      <c r="Q265" s="324"/>
      <c r="R265" s="274" t="str">
        <f t="shared" ref="R265:R270" si="87">IF(O265=0,"",O265/N265)</f>
        <v/>
      </c>
      <c r="S265" s="274" t="str">
        <f t="shared" ref="S265:S270" si="88">IF(P265=0,"",P265/N265)</f>
        <v/>
      </c>
      <c r="T265" s="264"/>
      <c r="U265" s="264"/>
      <c r="V265" s="264"/>
      <c r="W265" s="264"/>
      <c r="X265" s="274" t="str">
        <f t="shared" ref="X265:X270" si="89">IF(U265=0,"",U265/T265)</f>
        <v/>
      </c>
      <c r="Y265" s="275" t="str">
        <f t="shared" ref="Y265:Y270" si="90">IF(V265=0,"",V265/T265)</f>
        <v/>
      </c>
    </row>
    <row r="266" spans="1:25" x14ac:dyDescent="0.2">
      <c r="A266" s="298" t="s">
        <v>292</v>
      </c>
      <c r="B266" s="40"/>
      <c r="C266" s="40"/>
      <c r="D266" s="40"/>
      <c r="E266" s="40"/>
      <c r="F266" s="322" t="str">
        <f t="shared" si="83"/>
        <v/>
      </c>
      <c r="G266" s="322" t="str">
        <f t="shared" si="84"/>
        <v/>
      </c>
      <c r="H266" s="40"/>
      <c r="I266" s="40"/>
      <c r="J266" s="40"/>
      <c r="K266" s="40"/>
      <c r="L266" s="322" t="str">
        <f t="shared" si="85"/>
        <v/>
      </c>
      <c r="M266" s="322" t="str">
        <f t="shared" si="86"/>
        <v/>
      </c>
      <c r="N266" s="325"/>
      <c r="O266" s="325"/>
      <c r="P266" s="325"/>
      <c r="Q266" s="325"/>
      <c r="R266" s="322" t="str">
        <f t="shared" si="87"/>
        <v/>
      </c>
      <c r="S266" s="322" t="str">
        <f t="shared" si="88"/>
        <v/>
      </c>
      <c r="T266" s="40"/>
      <c r="U266" s="40"/>
      <c r="V266" s="40"/>
      <c r="W266" s="40"/>
      <c r="X266" s="322" t="str">
        <f t="shared" si="89"/>
        <v/>
      </c>
      <c r="Y266" s="323" t="str">
        <f t="shared" si="90"/>
        <v/>
      </c>
    </row>
    <row r="267" spans="1:25" x14ac:dyDescent="0.2">
      <c r="A267" s="298" t="s">
        <v>293</v>
      </c>
      <c r="B267" s="40"/>
      <c r="C267" s="40"/>
      <c r="D267" s="40"/>
      <c r="E267" s="40"/>
      <c r="F267" s="322" t="str">
        <f t="shared" si="83"/>
        <v/>
      </c>
      <c r="G267" s="322" t="str">
        <f t="shared" si="84"/>
        <v/>
      </c>
      <c r="H267" s="40"/>
      <c r="I267" s="40"/>
      <c r="J267" s="40"/>
      <c r="K267" s="40"/>
      <c r="L267" s="322" t="str">
        <f t="shared" si="85"/>
        <v/>
      </c>
      <c r="M267" s="322" t="str">
        <f t="shared" si="86"/>
        <v/>
      </c>
      <c r="N267" s="325"/>
      <c r="O267" s="325"/>
      <c r="P267" s="325"/>
      <c r="Q267" s="325"/>
      <c r="R267" s="322" t="str">
        <f t="shared" si="87"/>
        <v/>
      </c>
      <c r="S267" s="322" t="str">
        <f t="shared" si="88"/>
        <v/>
      </c>
      <c r="T267" s="40"/>
      <c r="U267" s="40"/>
      <c r="V267" s="40"/>
      <c r="W267" s="40"/>
      <c r="X267" s="322" t="str">
        <f t="shared" si="89"/>
        <v/>
      </c>
      <c r="Y267" s="323" t="str">
        <f t="shared" si="90"/>
        <v/>
      </c>
    </row>
    <row r="268" spans="1:25" x14ac:dyDescent="0.2">
      <c r="A268" s="298" t="s">
        <v>294</v>
      </c>
      <c r="B268" s="40"/>
      <c r="C268" s="40"/>
      <c r="D268" s="40"/>
      <c r="E268" s="40"/>
      <c r="F268" s="322" t="str">
        <f t="shared" si="83"/>
        <v/>
      </c>
      <c r="G268" s="322" t="str">
        <f t="shared" si="84"/>
        <v/>
      </c>
      <c r="H268" s="40"/>
      <c r="I268" s="40"/>
      <c r="J268" s="40"/>
      <c r="K268" s="40"/>
      <c r="L268" s="322" t="str">
        <f t="shared" si="85"/>
        <v/>
      </c>
      <c r="M268" s="322" t="str">
        <f t="shared" si="86"/>
        <v/>
      </c>
      <c r="N268" s="325"/>
      <c r="O268" s="325"/>
      <c r="P268" s="325"/>
      <c r="Q268" s="325"/>
      <c r="R268" s="322" t="str">
        <f t="shared" si="87"/>
        <v/>
      </c>
      <c r="S268" s="322" t="str">
        <f t="shared" si="88"/>
        <v/>
      </c>
      <c r="T268" s="40"/>
      <c r="U268" s="40"/>
      <c r="V268" s="40"/>
      <c r="W268" s="40"/>
      <c r="X268" s="322" t="str">
        <f t="shared" si="89"/>
        <v/>
      </c>
      <c r="Y268" s="323" t="str">
        <f t="shared" si="90"/>
        <v/>
      </c>
    </row>
    <row r="269" spans="1:25" x14ac:dyDescent="0.2">
      <c r="A269" s="298" t="s">
        <v>295</v>
      </c>
      <c r="B269" s="40"/>
      <c r="C269" s="40"/>
      <c r="D269" s="40"/>
      <c r="E269" s="40"/>
      <c r="F269" s="322" t="str">
        <f t="shared" si="83"/>
        <v/>
      </c>
      <c r="G269" s="322" t="str">
        <f t="shared" si="84"/>
        <v/>
      </c>
      <c r="H269" s="40"/>
      <c r="I269" s="40"/>
      <c r="J269" s="40"/>
      <c r="K269" s="40"/>
      <c r="L269" s="322" t="str">
        <f t="shared" si="85"/>
        <v/>
      </c>
      <c r="M269" s="322" t="str">
        <f t="shared" si="86"/>
        <v/>
      </c>
      <c r="N269" s="325"/>
      <c r="O269" s="325"/>
      <c r="P269" s="325"/>
      <c r="Q269" s="325"/>
      <c r="R269" s="322" t="str">
        <f t="shared" si="87"/>
        <v/>
      </c>
      <c r="S269" s="322" t="str">
        <f t="shared" si="88"/>
        <v/>
      </c>
      <c r="T269" s="40"/>
      <c r="U269" s="40"/>
      <c r="V269" s="40"/>
      <c r="W269" s="40"/>
      <c r="X269" s="322" t="str">
        <f t="shared" si="89"/>
        <v/>
      </c>
      <c r="Y269" s="323" t="str">
        <f t="shared" si="90"/>
        <v/>
      </c>
    </row>
    <row r="270" spans="1:25" x14ac:dyDescent="0.2">
      <c r="A270" s="305" t="s">
        <v>296</v>
      </c>
      <c r="B270" s="13"/>
      <c r="C270" s="13"/>
      <c r="D270" s="13"/>
      <c r="E270" s="13"/>
      <c r="F270" s="276" t="str">
        <f t="shared" si="83"/>
        <v/>
      </c>
      <c r="G270" s="276" t="str">
        <f t="shared" si="84"/>
        <v/>
      </c>
      <c r="H270" s="13"/>
      <c r="I270" s="13"/>
      <c r="J270" s="13"/>
      <c r="K270" s="13"/>
      <c r="L270" s="276" t="str">
        <f t="shared" si="85"/>
        <v/>
      </c>
      <c r="M270" s="276" t="str">
        <f t="shared" si="86"/>
        <v/>
      </c>
      <c r="N270" s="326"/>
      <c r="O270" s="326"/>
      <c r="P270" s="326"/>
      <c r="Q270" s="326"/>
      <c r="R270" s="276" t="str">
        <f t="shared" si="87"/>
        <v/>
      </c>
      <c r="S270" s="276" t="str">
        <f t="shared" si="88"/>
        <v/>
      </c>
      <c r="T270" s="13"/>
      <c r="U270" s="13"/>
      <c r="V270" s="13"/>
      <c r="W270" s="13"/>
      <c r="X270" s="276" t="str">
        <f t="shared" si="89"/>
        <v/>
      </c>
      <c r="Y270" s="277" t="str">
        <f t="shared" si="90"/>
        <v/>
      </c>
    </row>
    <row r="271" spans="1:25" x14ac:dyDescent="0.2">
      <c r="A271" s="451" t="s">
        <v>276</v>
      </c>
      <c r="B271" s="609">
        <v>2012</v>
      </c>
      <c r="C271" s="609"/>
      <c r="D271" s="609"/>
      <c r="E271" s="609"/>
      <c r="F271" s="609"/>
      <c r="G271" s="609"/>
    </row>
    <row r="272" spans="1:25" ht="44.25" x14ac:dyDescent="0.2">
      <c r="A272" s="563"/>
      <c r="B272" s="195" t="s">
        <v>174</v>
      </c>
      <c r="C272" s="195" t="s">
        <v>175</v>
      </c>
      <c r="D272" s="195" t="s">
        <v>176</v>
      </c>
      <c r="E272" s="196" t="s">
        <v>177</v>
      </c>
      <c r="F272" s="195" t="s">
        <v>277</v>
      </c>
      <c r="G272" s="195" t="s">
        <v>278</v>
      </c>
    </row>
    <row r="273" spans="1:17" ht="21.75" x14ac:dyDescent="0.2">
      <c r="A273" s="452"/>
      <c r="B273" s="195" t="s">
        <v>284</v>
      </c>
      <c r="C273" s="195" t="s">
        <v>285</v>
      </c>
      <c r="D273" s="195" t="s">
        <v>286</v>
      </c>
      <c r="E273" s="196"/>
      <c r="F273" s="195"/>
      <c r="G273" s="195"/>
    </row>
    <row r="274" spans="1:17" x14ac:dyDescent="0.2">
      <c r="A274" s="296" t="s">
        <v>291</v>
      </c>
      <c r="B274" s="264"/>
      <c r="C274" s="264"/>
      <c r="D274" s="264"/>
      <c r="E274" s="264"/>
      <c r="F274" s="274" t="str">
        <f t="shared" ref="F274:F279" si="91">IF(C274=0,"",C274/B274)</f>
        <v/>
      </c>
      <c r="G274" s="275" t="str">
        <f t="shared" ref="G274:G279" si="92">IF(D274=0,"",D274/B274)</f>
        <v/>
      </c>
    </row>
    <row r="275" spans="1:17" x14ac:dyDescent="0.2">
      <c r="A275" s="298" t="s">
        <v>292</v>
      </c>
      <c r="B275" s="40"/>
      <c r="C275" s="40"/>
      <c r="D275" s="40"/>
      <c r="E275" s="40"/>
      <c r="F275" s="322" t="str">
        <f t="shared" si="91"/>
        <v/>
      </c>
      <c r="G275" s="323" t="str">
        <f t="shared" si="92"/>
        <v/>
      </c>
    </row>
    <row r="276" spans="1:17" x14ac:dyDescent="0.2">
      <c r="A276" s="298" t="s">
        <v>293</v>
      </c>
      <c r="B276" s="40"/>
      <c r="C276" s="40"/>
      <c r="D276" s="40"/>
      <c r="E276" s="40"/>
      <c r="F276" s="322" t="str">
        <f t="shared" si="91"/>
        <v/>
      </c>
      <c r="G276" s="323" t="str">
        <f t="shared" si="92"/>
        <v/>
      </c>
    </row>
    <row r="277" spans="1:17" x14ac:dyDescent="0.2">
      <c r="A277" s="298" t="s">
        <v>294</v>
      </c>
      <c r="B277" s="40"/>
      <c r="C277" s="40"/>
      <c r="D277" s="40"/>
      <c r="E277" s="40"/>
      <c r="F277" s="322" t="str">
        <f t="shared" si="91"/>
        <v/>
      </c>
      <c r="G277" s="323" t="str">
        <f t="shared" si="92"/>
        <v/>
      </c>
    </row>
    <row r="278" spans="1:17" x14ac:dyDescent="0.2">
      <c r="A278" s="298" t="s">
        <v>295</v>
      </c>
      <c r="B278" s="40"/>
      <c r="C278" s="40"/>
      <c r="D278" s="40"/>
      <c r="E278" s="40"/>
      <c r="F278" s="322" t="str">
        <f t="shared" si="91"/>
        <v/>
      </c>
      <c r="G278" s="323" t="str">
        <f t="shared" si="92"/>
        <v/>
      </c>
    </row>
    <row r="279" spans="1:17" x14ac:dyDescent="0.2">
      <c r="A279" s="305" t="s">
        <v>296</v>
      </c>
      <c r="B279" s="13"/>
      <c r="C279" s="13"/>
      <c r="D279" s="13"/>
      <c r="E279" s="13"/>
      <c r="F279" s="276" t="str">
        <f t="shared" si="91"/>
        <v/>
      </c>
      <c r="G279" s="277" t="str">
        <f t="shared" si="92"/>
        <v/>
      </c>
    </row>
    <row r="280" spans="1:17" x14ac:dyDescent="0.2">
      <c r="A280" s="78" t="s">
        <v>18</v>
      </c>
    </row>
    <row r="282" spans="1:17" x14ac:dyDescent="0.2">
      <c r="A282" s="742" t="s">
        <v>213</v>
      </c>
      <c r="B282" s="743"/>
      <c r="C282" s="743"/>
      <c r="D282" s="743"/>
      <c r="E282" s="743"/>
      <c r="F282" s="743"/>
      <c r="G282" s="743"/>
      <c r="H282" s="743"/>
      <c r="I282" s="743"/>
      <c r="J282" s="743"/>
      <c r="K282" s="743"/>
      <c r="L282" s="743"/>
      <c r="M282" s="743"/>
      <c r="N282" s="743"/>
      <c r="O282" s="743"/>
      <c r="P282" s="743"/>
      <c r="Q282" s="743"/>
    </row>
    <row r="283" spans="1:17" x14ac:dyDescent="0.2">
      <c r="A283" s="744" t="s">
        <v>66</v>
      </c>
      <c r="B283" s="738">
        <v>2006</v>
      </c>
      <c r="C283" s="739"/>
      <c r="D283" s="738">
        <v>2007</v>
      </c>
      <c r="E283" s="739"/>
      <c r="F283" s="738">
        <v>2008</v>
      </c>
      <c r="G283" s="739"/>
      <c r="H283" s="738">
        <v>2009</v>
      </c>
      <c r="I283" s="739"/>
      <c r="J283" s="738">
        <v>2010</v>
      </c>
      <c r="K283" s="739"/>
      <c r="L283" s="735">
        <v>2011</v>
      </c>
      <c r="M283" s="736"/>
      <c r="N283" s="736"/>
      <c r="O283" s="737"/>
      <c r="P283" s="738">
        <v>2012</v>
      </c>
      <c r="Q283" s="739"/>
    </row>
    <row r="284" spans="1:17" x14ac:dyDescent="0.2">
      <c r="A284" s="744"/>
      <c r="B284" s="740"/>
      <c r="C284" s="741"/>
      <c r="D284" s="740"/>
      <c r="E284" s="741"/>
      <c r="F284" s="740"/>
      <c r="G284" s="741"/>
      <c r="H284" s="740"/>
      <c r="I284" s="741"/>
      <c r="J284" s="740"/>
      <c r="K284" s="741"/>
      <c r="L284" s="735" t="s">
        <v>0</v>
      </c>
      <c r="M284" s="737"/>
      <c r="N284" s="735" t="s">
        <v>9</v>
      </c>
      <c r="O284" s="737"/>
      <c r="P284" s="740"/>
      <c r="Q284" s="741"/>
    </row>
    <row r="285" spans="1:17" x14ac:dyDescent="0.2">
      <c r="A285" s="744"/>
      <c r="B285" s="327" t="s">
        <v>81</v>
      </c>
      <c r="C285" s="327" t="s">
        <v>68</v>
      </c>
      <c r="D285" s="327" t="s">
        <v>81</v>
      </c>
      <c r="E285" s="327" t="s">
        <v>68</v>
      </c>
      <c r="F285" s="327" t="s">
        <v>81</v>
      </c>
      <c r="G285" s="327" t="s">
        <v>68</v>
      </c>
      <c r="H285" s="327" t="s">
        <v>81</v>
      </c>
      <c r="I285" s="327" t="s">
        <v>68</v>
      </c>
      <c r="J285" s="327" t="s">
        <v>81</v>
      </c>
      <c r="K285" s="327" t="s">
        <v>68</v>
      </c>
      <c r="L285" s="327" t="s">
        <v>81</v>
      </c>
      <c r="M285" s="327" t="s">
        <v>68</v>
      </c>
      <c r="N285" s="327" t="s">
        <v>81</v>
      </c>
      <c r="O285" s="327" t="s">
        <v>68</v>
      </c>
      <c r="P285" s="327" t="s">
        <v>81</v>
      </c>
      <c r="Q285" s="327" t="s">
        <v>68</v>
      </c>
    </row>
    <row r="286" spans="1:17" x14ac:dyDescent="0.2">
      <c r="A286" s="173" t="s">
        <v>214</v>
      </c>
      <c r="B286" s="328"/>
      <c r="C286" s="329" t="str">
        <f>IF(B286=0,"",B286*100/D83)</f>
        <v/>
      </c>
      <c r="D286" s="328"/>
      <c r="E286" s="329" t="str">
        <f>IF(D286=0,"",D286*100/G83)</f>
        <v/>
      </c>
      <c r="F286" s="328"/>
      <c r="G286" s="329" t="str">
        <f>IF(F286=0,"",F286*100/J83)</f>
        <v/>
      </c>
      <c r="H286" s="328"/>
      <c r="I286" s="329" t="str">
        <f>IF(H286=0,"",H286*100/M83)</f>
        <v/>
      </c>
      <c r="J286" s="328"/>
      <c r="K286" s="329" t="str">
        <f>IF(J286=0,"",J286*100/P83)</f>
        <v/>
      </c>
      <c r="L286" s="330"/>
      <c r="M286" s="329" t="str">
        <f>IF(L286=0,"",L286*100/S83)</f>
        <v/>
      </c>
      <c r="N286" s="328"/>
      <c r="O286" s="329" t="str">
        <f>IF(N286=0,"",N286*100/V83)</f>
        <v/>
      </c>
      <c r="P286" s="328"/>
      <c r="Q286" s="329" t="str">
        <f>IF(P286=0,"",P286*100/Y83)</f>
        <v/>
      </c>
    </row>
  </sheetData>
  <mergeCells count="336">
    <mergeCell ref="A261:A264"/>
    <mergeCell ref="B261:G262"/>
    <mergeCell ref="H261:M262"/>
    <mergeCell ref="N261:Y261"/>
    <mergeCell ref="N262:S262"/>
    <mergeCell ref="L283:O283"/>
    <mergeCell ref="P283:Q284"/>
    <mergeCell ref="L284:M284"/>
    <mergeCell ref="N284:O284"/>
    <mergeCell ref="T262:Y262"/>
    <mergeCell ref="A271:A273"/>
    <mergeCell ref="B271:G271"/>
    <mergeCell ref="A282:Q282"/>
    <mergeCell ref="A283:A285"/>
    <mergeCell ref="B283:C284"/>
    <mergeCell ref="D283:E284"/>
    <mergeCell ref="F283:G284"/>
    <mergeCell ref="H283:I284"/>
    <mergeCell ref="J283:K284"/>
    <mergeCell ref="A244:A246"/>
    <mergeCell ref="B244:C245"/>
    <mergeCell ref="D244:E245"/>
    <mergeCell ref="F244:I244"/>
    <mergeCell ref="J244:K245"/>
    <mergeCell ref="F245:G245"/>
    <mergeCell ref="H245:I245"/>
    <mergeCell ref="A251:S251"/>
    <mergeCell ref="A252:A254"/>
    <mergeCell ref="B252:G252"/>
    <mergeCell ref="H252:M252"/>
    <mergeCell ref="N252:S252"/>
    <mergeCell ref="N227:O227"/>
    <mergeCell ref="A234:A236"/>
    <mergeCell ref="B234:C235"/>
    <mergeCell ref="D234:E235"/>
    <mergeCell ref="F234:G235"/>
    <mergeCell ref="H234:I235"/>
    <mergeCell ref="J234:K235"/>
    <mergeCell ref="L234:O234"/>
    <mergeCell ref="P220:Q220"/>
    <mergeCell ref="A226:A228"/>
    <mergeCell ref="B226:C227"/>
    <mergeCell ref="D226:E227"/>
    <mergeCell ref="F226:G227"/>
    <mergeCell ref="H226:I227"/>
    <mergeCell ref="J226:K227"/>
    <mergeCell ref="L226:O226"/>
    <mergeCell ref="P226:Q227"/>
    <mergeCell ref="L227:M227"/>
    <mergeCell ref="P234:Q235"/>
    <mergeCell ref="L235:M235"/>
    <mergeCell ref="N235:O235"/>
    <mergeCell ref="N218:O218"/>
    <mergeCell ref="B220:C220"/>
    <mergeCell ref="D220:E220"/>
    <mergeCell ref="F220:G220"/>
    <mergeCell ref="H220:I220"/>
    <mergeCell ref="J220:K220"/>
    <mergeCell ref="N220:O220"/>
    <mergeCell ref="A216:Q216"/>
    <mergeCell ref="A217:A219"/>
    <mergeCell ref="B217:C218"/>
    <mergeCell ref="D217:E218"/>
    <mergeCell ref="F217:G218"/>
    <mergeCell ref="H217:I218"/>
    <mergeCell ref="J217:K218"/>
    <mergeCell ref="L217:O217"/>
    <mergeCell ref="P217:Q218"/>
    <mergeCell ref="L218:M218"/>
    <mergeCell ref="A213:Y213"/>
    <mergeCell ref="A214:Y214"/>
    <mergeCell ref="A215:Y215"/>
    <mergeCell ref="N198:P199"/>
    <mergeCell ref="Q198:V198"/>
    <mergeCell ref="W198:Y199"/>
    <mergeCell ref="Q199:S199"/>
    <mergeCell ref="T199:V199"/>
    <mergeCell ref="C200:D200"/>
    <mergeCell ref="F200:G200"/>
    <mergeCell ref="I200:J200"/>
    <mergeCell ref="L200:M200"/>
    <mergeCell ref="O200:P200"/>
    <mergeCell ref="A197:Y197"/>
    <mergeCell ref="A198:A201"/>
    <mergeCell ref="B198:D199"/>
    <mergeCell ref="E198:G199"/>
    <mergeCell ref="H198:J199"/>
    <mergeCell ref="K198:M199"/>
    <mergeCell ref="R200:S200"/>
    <mergeCell ref="U200:V200"/>
    <mergeCell ref="X200:Y200"/>
    <mergeCell ref="R165:Y165"/>
    <mergeCell ref="A168:V168"/>
    <mergeCell ref="A171:Q171"/>
    <mergeCell ref="A172:A174"/>
    <mergeCell ref="B172:C173"/>
    <mergeCell ref="D172:E173"/>
    <mergeCell ref="F172:G173"/>
    <mergeCell ref="H172:I173"/>
    <mergeCell ref="J172:K173"/>
    <mergeCell ref="L172:O172"/>
    <mergeCell ref="P172:Q173"/>
    <mergeCell ref="L173:M173"/>
    <mergeCell ref="N173:O173"/>
    <mergeCell ref="A147:Q147"/>
    <mergeCell ref="A148:A150"/>
    <mergeCell ref="B148:C149"/>
    <mergeCell ref="D148:E149"/>
    <mergeCell ref="F148:G149"/>
    <mergeCell ref="H148:I149"/>
    <mergeCell ref="J148:K149"/>
    <mergeCell ref="L148:O148"/>
    <mergeCell ref="P148:Q149"/>
    <mergeCell ref="L149:M149"/>
    <mergeCell ref="N149:O149"/>
    <mergeCell ref="L135:O135"/>
    <mergeCell ref="P135:Q136"/>
    <mergeCell ref="L136:M136"/>
    <mergeCell ref="N136:O136"/>
    <mergeCell ref="A143:Y143"/>
    <mergeCell ref="A144:Y144"/>
    <mergeCell ref="A135:A137"/>
    <mergeCell ref="B135:C136"/>
    <mergeCell ref="D135:E136"/>
    <mergeCell ref="F135:G136"/>
    <mergeCell ref="H135:I136"/>
    <mergeCell ref="J135:K136"/>
    <mergeCell ref="A134:Q134"/>
    <mergeCell ref="Q103:V103"/>
    <mergeCell ref="W103:Y104"/>
    <mergeCell ref="Q104:S104"/>
    <mergeCell ref="T104:V104"/>
    <mergeCell ref="A118:Q118"/>
    <mergeCell ref="A119:A121"/>
    <mergeCell ref="B119:C120"/>
    <mergeCell ref="D119:E120"/>
    <mergeCell ref="F119:G120"/>
    <mergeCell ref="H119:I120"/>
    <mergeCell ref="A103:A105"/>
    <mergeCell ref="B103:D104"/>
    <mergeCell ref="E103:G104"/>
    <mergeCell ref="H103:J104"/>
    <mergeCell ref="K103:M104"/>
    <mergeCell ref="N103:P104"/>
    <mergeCell ref="J119:K120"/>
    <mergeCell ref="L119:O119"/>
    <mergeCell ref="P119:Q120"/>
    <mergeCell ref="L120:M120"/>
    <mergeCell ref="N120:O120"/>
    <mergeCell ref="W80:Y81"/>
    <mergeCell ref="Q81:S81"/>
    <mergeCell ref="T81:V81"/>
    <mergeCell ref="A87:V87"/>
    <mergeCell ref="A89:A91"/>
    <mergeCell ref="B89:D90"/>
    <mergeCell ref="E89:G90"/>
    <mergeCell ref="H89:J90"/>
    <mergeCell ref="K89:M90"/>
    <mergeCell ref="N89:P90"/>
    <mergeCell ref="Q89:V89"/>
    <mergeCell ref="W89:Y90"/>
    <mergeCell ref="Q90:S90"/>
    <mergeCell ref="T90:V90"/>
    <mergeCell ref="V73:V74"/>
    <mergeCell ref="W73:X73"/>
    <mergeCell ref="Y73:Y74"/>
    <mergeCell ref="A79:Y79"/>
    <mergeCell ref="B80:D81"/>
    <mergeCell ref="E80:G81"/>
    <mergeCell ref="H80:J81"/>
    <mergeCell ref="K80:M81"/>
    <mergeCell ref="N80:P81"/>
    <mergeCell ref="Q80:V80"/>
    <mergeCell ref="O73:P73"/>
    <mergeCell ref="Q73:Q74"/>
    <mergeCell ref="R73:R74"/>
    <mergeCell ref="S73:S74"/>
    <mergeCell ref="T73:T74"/>
    <mergeCell ref="U73:U74"/>
    <mergeCell ref="I73:I74"/>
    <mergeCell ref="J73:J74"/>
    <mergeCell ref="K73:K74"/>
    <mergeCell ref="L73:L74"/>
    <mergeCell ref="M73:M74"/>
    <mergeCell ref="N73:N74"/>
    <mergeCell ref="B73:B74"/>
    <mergeCell ref="C73:C74"/>
    <mergeCell ref="D73:D74"/>
    <mergeCell ref="E73:E74"/>
    <mergeCell ref="F73:F74"/>
    <mergeCell ref="G73:H73"/>
    <mergeCell ref="U66:U67"/>
    <mergeCell ref="V66:V67"/>
    <mergeCell ref="W66:X66"/>
    <mergeCell ref="Y66:Y67"/>
    <mergeCell ref="A71:Y71"/>
    <mergeCell ref="B72:I72"/>
    <mergeCell ref="J72:Q72"/>
    <mergeCell ref="R72:Y72"/>
    <mergeCell ref="N66:N67"/>
    <mergeCell ref="O66:P66"/>
    <mergeCell ref="Q66:Q67"/>
    <mergeCell ref="R66:R67"/>
    <mergeCell ref="S66:S67"/>
    <mergeCell ref="T66:T67"/>
    <mergeCell ref="G66:H66"/>
    <mergeCell ref="I66:I67"/>
    <mergeCell ref="J66:J67"/>
    <mergeCell ref="K66:K67"/>
    <mergeCell ref="L66:L67"/>
    <mergeCell ref="M66:M67"/>
    <mergeCell ref="A66:A67"/>
    <mergeCell ref="B66:B67"/>
    <mergeCell ref="C66:C67"/>
    <mergeCell ref="D66:D67"/>
    <mergeCell ref="E66:E67"/>
    <mergeCell ref="F66:F67"/>
    <mergeCell ref="U59:U60"/>
    <mergeCell ref="V59:V60"/>
    <mergeCell ref="W59:X59"/>
    <mergeCell ref="Y59:Y60"/>
    <mergeCell ref="A64:Y64"/>
    <mergeCell ref="B65:I65"/>
    <mergeCell ref="J65:Q65"/>
    <mergeCell ref="R65:Y65"/>
    <mergeCell ref="N59:N60"/>
    <mergeCell ref="O59:P59"/>
    <mergeCell ref="Q59:Q60"/>
    <mergeCell ref="R59:R60"/>
    <mergeCell ref="S59:S60"/>
    <mergeCell ref="T59:T60"/>
    <mergeCell ref="G59:H59"/>
    <mergeCell ref="I59:I60"/>
    <mergeCell ref="J59:J60"/>
    <mergeCell ref="K59:K60"/>
    <mergeCell ref="L59:L60"/>
    <mergeCell ref="M59:M60"/>
    <mergeCell ref="A59:A60"/>
    <mergeCell ref="B59:B60"/>
    <mergeCell ref="C59:C60"/>
    <mergeCell ref="D59:D60"/>
    <mergeCell ref="E59:E60"/>
    <mergeCell ref="F59:F60"/>
    <mergeCell ref="W52:X52"/>
    <mergeCell ref="Y52:Y53"/>
    <mergeCell ref="A57:Y57"/>
    <mergeCell ref="B58:I58"/>
    <mergeCell ref="J58:Q58"/>
    <mergeCell ref="R58:Y58"/>
    <mergeCell ref="N52:N53"/>
    <mergeCell ref="O52:P52"/>
    <mergeCell ref="Q52:Q53"/>
    <mergeCell ref="R52:R53"/>
    <mergeCell ref="S52:S53"/>
    <mergeCell ref="T52:T53"/>
    <mergeCell ref="G52:H52"/>
    <mergeCell ref="I52:I53"/>
    <mergeCell ref="J52:J53"/>
    <mergeCell ref="K52:K53"/>
    <mergeCell ref="L52:L53"/>
    <mergeCell ref="M52:M53"/>
    <mergeCell ref="A52:A53"/>
    <mergeCell ref="B52:B53"/>
    <mergeCell ref="C52:C53"/>
    <mergeCell ref="D52:D53"/>
    <mergeCell ref="E52:E53"/>
    <mergeCell ref="F52:F53"/>
    <mergeCell ref="O45:P45"/>
    <mergeCell ref="Q45:Q46"/>
    <mergeCell ref="W45:X45"/>
    <mergeCell ref="Y45:Y46"/>
    <mergeCell ref="A50:Y50"/>
    <mergeCell ref="B51:I51"/>
    <mergeCell ref="J51:Q51"/>
    <mergeCell ref="R51:Y51"/>
    <mergeCell ref="I45:I46"/>
    <mergeCell ref="J45:J46"/>
    <mergeCell ref="K45:K46"/>
    <mergeCell ref="L45:L46"/>
    <mergeCell ref="M45:M46"/>
    <mergeCell ref="N45:N46"/>
    <mergeCell ref="B45:B46"/>
    <mergeCell ref="C45:C46"/>
    <mergeCell ref="D45:D46"/>
    <mergeCell ref="E45:E46"/>
    <mergeCell ref="F45:F46"/>
    <mergeCell ref="G45:H45"/>
    <mergeCell ref="U52:U53"/>
    <mergeCell ref="V52:V53"/>
    <mergeCell ref="A43:Y43"/>
    <mergeCell ref="B44:I44"/>
    <mergeCell ref="J44:Q44"/>
    <mergeCell ref="R44:Y44"/>
    <mergeCell ref="O38:P38"/>
    <mergeCell ref="Q38:Q39"/>
    <mergeCell ref="R38:R39"/>
    <mergeCell ref="S38:S39"/>
    <mergeCell ref="T38:T39"/>
    <mergeCell ref="U38:U39"/>
    <mergeCell ref="I38:I39"/>
    <mergeCell ref="J38:J39"/>
    <mergeCell ref="K38:K39"/>
    <mergeCell ref="L38:L39"/>
    <mergeCell ref="M38:M39"/>
    <mergeCell ref="N38:N39"/>
    <mergeCell ref="A36:Y36"/>
    <mergeCell ref="B37:I37"/>
    <mergeCell ref="J37:Q37"/>
    <mergeCell ref="R37:Y37"/>
    <mergeCell ref="B38:B39"/>
    <mergeCell ref="C38:C39"/>
    <mergeCell ref="D38:D39"/>
    <mergeCell ref="E38:E39"/>
    <mergeCell ref="F38:F39"/>
    <mergeCell ref="G38:H38"/>
    <mergeCell ref="V38:V39"/>
    <mergeCell ref="W38:X38"/>
    <mergeCell ref="Y38:Y39"/>
    <mergeCell ref="B3:P3"/>
    <mergeCell ref="C5:G5"/>
    <mergeCell ref="B7:N7"/>
    <mergeCell ref="A9:N9"/>
    <mergeCell ref="A10:N10"/>
    <mergeCell ref="A11:N11"/>
    <mergeCell ref="A18:N18"/>
    <mergeCell ref="A20:S20"/>
    <mergeCell ref="A21:A22"/>
    <mergeCell ref="B21:G21"/>
    <mergeCell ref="H21:M21"/>
    <mergeCell ref="N21:S21"/>
    <mergeCell ref="A12:N12"/>
    <mergeCell ref="A13:N13"/>
    <mergeCell ref="A14:N14"/>
    <mergeCell ref="A15:N15"/>
    <mergeCell ref="A16:N16"/>
    <mergeCell ref="A17:N17"/>
  </mergeCells>
  <dataValidations count="8">
    <dataValidation type="custom" showInputMessage="1" showErrorMessage="1" errorTitle="Validar" error="Esta celda contiene un valor calculado, por lo que no puede ser modificado." sqref="B68">
      <formula1>SUM(B40,B54)</formula1>
    </dataValidation>
    <dataValidation type="whole" showInputMessage="1" showErrorMessage="1" errorTitle="Validar" error="Se debe declarar valores numéricos que estén en el rango de 0 a 99999999_x000a__x000a_Es obligatorio declarar el número de profesores que laboran en la institución._x000a_" sqref="B83">
      <formula1>1</formula1>
      <formula2>999999</formula2>
    </dataValidation>
    <dataValidation type="whole" showInputMessage="1" showErrorMessage="1" errorTitle="Validar" error="Se debe declarar valores numéricos que estén en el rango de 0 a 99999999" sqref="B77:H78 B49:H49 B63:H63 B40:F42 G42:V42 G40:Y41 J47:Q48 B54:F56 G56:V56 G54:Y55 J61:Q62">
      <formula1>1</formula1>
      <formula2>999999</formula2>
    </dataValidation>
    <dataValidation showInputMessage="1" showErrorMessage="1" errorTitle="Validar" error="Se debe declarar valores numéricos que estén en el rango de 0 a 99999999" sqref="I77:O78 I63:O63 G70:O70 C68:F70 R61:Y62 R47:Y48 I49:O49 B69:B70 G68:Y69 B75:Y76"/>
    <dataValidation type="whole" allowBlank="1" showInputMessage="1" showErrorMessage="1" errorTitle="Validar" error="Se debe declarar valores numéricos que estén en el rango de 0 a 99999999" sqref="D221:D223 B220:Q220 F221:F223 H221:H223 J221:J223 N221:N223 P221:P223">
      <formula1>0</formula1>
      <formula2>999999</formula2>
    </dataValidation>
    <dataValidation type="whole" showInputMessage="1" showErrorMessage="1" errorTitle="Validar" error="Se debe declarar valores numéricos que estén en el rango de 0 a 99999999" sqref="B221:B223 B23:B33 N23:N33 H23:H33">
      <formula1>0</formula1>
      <formula2>9999999</formula2>
    </dataValidation>
    <dataValidation type="whole" showInputMessage="1" showErrorMessage="1" errorTitle="Validar" error="Se debe declarar valores numéricos que estén en el rango de 0 a 99999999" sqref="T265:W270 L130 N156:N167 P156:P167 L165:L167 B255:E260 H255:K260 N255:Q260 B265:E270 H265:K270 B274:E279 E83:F84 H83:I84 K83:L84 N83:O84 T83:U84 W83:X84 C83:C84 B84 T92:U101 N92:O101 K92:L101 H92:I101 E92:F101 B92:C101 L169:L170 B123:B132 D123:D132 F123:F132 H123:H132 J123:J132 N123:N132 P123:P132 P151:P154 N151:N154 J151:J154 H151:H154 F151:F154 D151:D154 B151:B154 B156:B167 D156:D167 F156:F167 H156:H167 J156:J167 J169:J170 H169:H170 F169:F170 D169:D170 B169:B170 N169:N170 W92:X101 B237:Q239 Q95:R95">
      <formula1>0</formula1>
      <formula2>999999</formula2>
    </dataValidation>
    <dataValidation type="decimal" allowBlank="1" showInputMessage="1" showErrorMessage="1" errorTitle="Validar" error="Se debe declarar valores numéricos que estén en el rango de 0 a 99999999" sqref="B210:B212 B198 X202:X212 U202:U212 O202:O212 L202:L212 Q198 W198 N198 H198 E198 K198 B202 F202:F212 I202:I212 B206 B175:B196 H175:H196 J175:J196 D175:D196 F175:F196 L196 P175:P195 N175:N196">
      <formula1>0</formula1>
      <formula2>999999.999999</formula2>
    </dataValidation>
  </dataValidations>
  <pageMargins left="0.70866141732283472" right="0.70866141732283472" top="0.74803149606299213" bottom="0.74803149606299213" header="0.31496062992125984" footer="0.31496062992125984"/>
  <pageSetup paperSize="5" scale="51" orientation="landscape" r:id="rId1"/>
  <rowBreaks count="3" manualBreakCount="3">
    <brk id="76" max="24" man="1"/>
    <brk id="145" max="16383" man="1"/>
    <brk id="196" max="16383" man="1"/>
  </row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AF164"/>
  <sheetViews>
    <sheetView view="pageBreakPreview" topLeftCell="A46" zoomScale="130" zoomScaleNormal="100" zoomScaleSheetLayoutView="130" workbookViewId="0">
      <selection activeCell="A69" sqref="A69:E69"/>
    </sheetView>
  </sheetViews>
  <sheetFormatPr baseColWidth="10" defaultColWidth="10" defaultRowHeight="12.75" x14ac:dyDescent="0.2"/>
  <cols>
    <col min="1" max="1" width="54.75" style="171" customWidth="1"/>
    <col min="2" max="2" width="9.875" style="171" customWidth="1"/>
    <col min="3" max="3" width="12.75" style="171" customWidth="1"/>
    <col min="4" max="4" width="10.5" style="171" customWidth="1"/>
    <col min="5" max="5" width="11.375" style="171" customWidth="1"/>
    <col min="6" max="6" width="9.875" style="171" customWidth="1"/>
    <col min="7" max="7" width="8.125" style="171" customWidth="1"/>
    <col min="8" max="8" width="9.25" style="171" bestFit="1" customWidth="1"/>
    <col min="9" max="15" width="7.75" style="171" customWidth="1"/>
    <col min="16" max="16" width="10.125" style="171" customWidth="1"/>
    <col min="17" max="22" width="7.75" style="171" customWidth="1"/>
    <col min="23" max="25" width="5.375" style="171" customWidth="1"/>
    <col min="26" max="70" width="5.125" style="171" customWidth="1"/>
    <col min="71" max="16384" width="10" style="171"/>
  </cols>
  <sheetData>
    <row r="2" spans="1:14" ht="15.75" x14ac:dyDescent="0.25">
      <c r="B2" s="647" t="s">
        <v>297</v>
      </c>
      <c r="C2" s="647"/>
      <c r="D2" s="647"/>
      <c r="E2" s="647"/>
      <c r="F2" s="647"/>
      <c r="G2" s="647"/>
      <c r="H2" s="647"/>
      <c r="I2" s="647"/>
      <c r="J2" s="647"/>
      <c r="K2" s="647"/>
      <c r="L2" s="647"/>
      <c r="M2" s="647"/>
      <c r="N2" s="647"/>
    </row>
    <row r="3" spans="1:14" ht="13.5" x14ac:dyDescent="0.25">
      <c r="B3" s="233"/>
    </row>
    <row r="6" spans="1:14" ht="16.5" x14ac:dyDescent="0.2">
      <c r="A6" s="754" t="s">
        <v>298</v>
      </c>
      <c r="B6" s="754"/>
      <c r="C6" s="754"/>
      <c r="D6" s="754"/>
      <c r="E6" s="755"/>
      <c r="F6" s="755"/>
      <c r="G6" s="755"/>
      <c r="H6" s="755"/>
      <c r="I6" s="755"/>
      <c r="J6" s="755"/>
      <c r="K6" s="755"/>
      <c r="L6" s="755"/>
      <c r="M6" s="755"/>
    </row>
    <row r="7" spans="1:14" ht="16.5" x14ac:dyDescent="0.2">
      <c r="A7" s="746" t="s">
        <v>299</v>
      </c>
      <c r="B7" s="746"/>
      <c r="C7" s="746"/>
      <c r="D7" s="746"/>
      <c r="E7" s="747"/>
      <c r="F7" s="747"/>
      <c r="G7" s="747"/>
      <c r="H7" s="747"/>
      <c r="I7" s="747"/>
      <c r="J7" s="747"/>
      <c r="K7" s="747"/>
      <c r="L7" s="747"/>
      <c r="M7" s="747"/>
    </row>
    <row r="8" spans="1:14" ht="16.5" x14ac:dyDescent="0.2">
      <c r="A8" s="746" t="s">
        <v>300</v>
      </c>
      <c r="B8" s="746"/>
      <c r="C8" s="746"/>
      <c r="D8" s="746"/>
      <c r="E8" s="747"/>
      <c r="F8" s="747"/>
      <c r="G8" s="747"/>
      <c r="H8" s="747"/>
      <c r="I8" s="747"/>
      <c r="J8" s="747"/>
      <c r="K8" s="747"/>
      <c r="L8" s="747"/>
      <c r="M8" s="747"/>
    </row>
    <row r="9" spans="1:14" ht="16.5" x14ac:dyDescent="0.2">
      <c r="A9" s="746" t="s">
        <v>301</v>
      </c>
      <c r="B9" s="746"/>
      <c r="C9" s="746"/>
      <c r="D9" s="746"/>
      <c r="E9" s="747"/>
      <c r="F9" s="747"/>
      <c r="G9" s="747"/>
      <c r="H9" s="747"/>
      <c r="I9" s="747"/>
      <c r="J9" s="747"/>
      <c r="K9" s="747"/>
      <c r="L9" s="747"/>
      <c r="M9" s="747"/>
    </row>
    <row r="10" spans="1:14" ht="16.5" x14ac:dyDescent="0.2">
      <c r="A10" s="746" t="s">
        <v>302</v>
      </c>
      <c r="B10" s="746"/>
      <c r="C10" s="746"/>
      <c r="D10" s="746"/>
      <c r="E10" s="747"/>
      <c r="F10" s="747"/>
      <c r="G10" s="747"/>
      <c r="H10" s="747"/>
      <c r="I10" s="747"/>
      <c r="J10" s="747"/>
      <c r="K10" s="747"/>
      <c r="L10" s="747"/>
      <c r="M10" s="747"/>
    </row>
    <row r="11" spans="1:14" ht="16.5" x14ac:dyDescent="0.2">
      <c r="A11" s="748" t="s">
        <v>303</v>
      </c>
      <c r="B11" s="749"/>
      <c r="C11" s="749"/>
      <c r="D11" s="750"/>
      <c r="E11" s="751"/>
      <c r="F11" s="752"/>
      <c r="G11" s="752"/>
      <c r="H11" s="752"/>
      <c r="I11" s="752"/>
      <c r="J11" s="752"/>
      <c r="K11" s="752"/>
      <c r="L11" s="752"/>
      <c r="M11" s="753"/>
    </row>
    <row r="13" spans="1:14" x14ac:dyDescent="0.2">
      <c r="A13" s="78" t="s">
        <v>304</v>
      </c>
    </row>
    <row r="15" spans="1:14" x14ac:dyDescent="0.2">
      <c r="B15" s="331" t="s">
        <v>305</v>
      </c>
      <c r="C15" s="331" t="s">
        <v>5</v>
      </c>
      <c r="D15" s="331" t="s">
        <v>306</v>
      </c>
      <c r="E15" s="331" t="s">
        <v>307</v>
      </c>
      <c r="F15" s="331" t="s">
        <v>308</v>
      </c>
      <c r="G15" s="331" t="s">
        <v>309</v>
      </c>
    </row>
    <row r="16" spans="1:14" x14ac:dyDescent="0.2">
      <c r="A16" s="332" t="s">
        <v>310</v>
      </c>
      <c r="B16" s="47"/>
      <c r="C16" s="333"/>
      <c r="D16" s="333"/>
      <c r="E16" s="333"/>
      <c r="F16" s="333"/>
      <c r="G16" s="333"/>
    </row>
    <row r="18" spans="1:15" x14ac:dyDescent="0.2">
      <c r="B18" s="331" t="s">
        <v>311</v>
      </c>
      <c r="C18" s="331" t="s">
        <v>312</v>
      </c>
      <c r="D18" s="331" t="s">
        <v>313</v>
      </c>
      <c r="E18" s="331" t="s">
        <v>314</v>
      </c>
    </row>
    <row r="19" spans="1:15" x14ac:dyDescent="0.2">
      <c r="A19" s="334" t="s">
        <v>315</v>
      </c>
      <c r="B19" s="335"/>
      <c r="C19" s="335"/>
      <c r="D19" s="335"/>
      <c r="E19" s="336"/>
    </row>
    <row r="21" spans="1:15" x14ac:dyDescent="0.2">
      <c r="A21" s="337" t="s">
        <v>316</v>
      </c>
      <c r="B21" s="338"/>
    </row>
    <row r="22" spans="1:15" x14ac:dyDescent="0.2">
      <c r="A22" s="123"/>
      <c r="B22" s="339"/>
    </row>
    <row r="23" spans="1:15" ht="25.5" x14ac:dyDescent="0.2">
      <c r="A23" s="340"/>
      <c r="B23" s="341" t="s">
        <v>317</v>
      </c>
      <c r="C23" s="341" t="s">
        <v>318</v>
      </c>
    </row>
    <row r="24" spans="1:15" x14ac:dyDescent="0.2">
      <c r="A24" s="337" t="s">
        <v>319</v>
      </c>
      <c r="B24" s="342"/>
      <c r="C24" s="338"/>
    </row>
    <row r="26" spans="1:15" x14ac:dyDescent="0.2">
      <c r="A26" s="18"/>
      <c r="B26" s="341" t="s">
        <v>320</v>
      </c>
      <c r="C26" s="343" t="s">
        <v>34</v>
      </c>
    </row>
    <row r="27" spans="1:15" x14ac:dyDescent="0.2">
      <c r="A27" s="337" t="s">
        <v>321</v>
      </c>
      <c r="B27" s="335"/>
      <c r="C27" s="336"/>
    </row>
    <row r="28" spans="1:15" x14ac:dyDescent="0.2">
      <c r="A28" s="15"/>
      <c r="B28" s="344"/>
      <c r="C28" s="344"/>
      <c r="D28" s="18"/>
    </row>
    <row r="29" spans="1:15" x14ac:dyDescent="0.2">
      <c r="B29" s="343" t="s">
        <v>320</v>
      </c>
      <c r="C29" s="343" t="s">
        <v>34</v>
      </c>
      <c r="D29" s="18"/>
      <c r="E29" s="18"/>
      <c r="F29" s="18"/>
      <c r="G29" s="18"/>
      <c r="N29" s="343" t="s">
        <v>320</v>
      </c>
      <c r="O29" s="343" t="s">
        <v>34</v>
      </c>
    </row>
    <row r="30" spans="1:15" x14ac:dyDescent="0.2">
      <c r="A30" s="345" t="s">
        <v>322</v>
      </c>
      <c r="B30" s="335"/>
      <c r="C30" s="336"/>
      <c r="D30" s="18"/>
      <c r="E30" s="18"/>
      <c r="F30" s="18"/>
      <c r="G30" s="18"/>
      <c r="I30" s="760" t="s">
        <v>323</v>
      </c>
      <c r="J30" s="761"/>
      <c r="K30" s="761"/>
      <c r="L30" s="761"/>
      <c r="M30" s="761"/>
      <c r="N30" s="346"/>
      <c r="O30" s="336"/>
    </row>
    <row r="31" spans="1:15" x14ac:dyDescent="0.2">
      <c r="A31" s="15"/>
      <c r="B31" s="344"/>
      <c r="C31" s="344"/>
      <c r="D31" s="18"/>
      <c r="E31" s="18"/>
      <c r="F31" s="18"/>
      <c r="G31" s="18"/>
    </row>
    <row r="32" spans="1:15" x14ac:dyDescent="0.2">
      <c r="A32" s="15"/>
      <c r="B32" s="343" t="s">
        <v>35</v>
      </c>
      <c r="C32" s="343" t="s">
        <v>34</v>
      </c>
      <c r="D32" s="347"/>
      <c r="E32" s="347"/>
      <c r="F32" s="347"/>
      <c r="G32" s="347"/>
      <c r="H32" s="344"/>
      <c r="N32" s="343" t="s">
        <v>320</v>
      </c>
      <c r="O32" s="343" t="s">
        <v>34</v>
      </c>
    </row>
    <row r="33" spans="1:15" x14ac:dyDescent="0.2">
      <c r="A33" s="348" t="s">
        <v>324</v>
      </c>
      <c r="B33" s="342"/>
      <c r="C33" s="338"/>
      <c r="D33" s="347"/>
      <c r="E33" s="347"/>
      <c r="F33" s="347"/>
      <c r="G33" s="347"/>
      <c r="H33" s="344"/>
      <c r="I33" s="760" t="s">
        <v>325</v>
      </c>
      <c r="J33" s="761"/>
      <c r="K33" s="761"/>
      <c r="L33" s="761"/>
      <c r="M33" s="761"/>
      <c r="N33" s="346"/>
      <c r="O33" s="336"/>
    </row>
    <row r="35" spans="1:15" x14ac:dyDescent="0.2">
      <c r="B35" s="331" t="s">
        <v>35</v>
      </c>
      <c r="C35" s="331" t="s">
        <v>34</v>
      </c>
    </row>
    <row r="36" spans="1:15" x14ac:dyDescent="0.2">
      <c r="A36" s="349" t="s">
        <v>326</v>
      </c>
      <c r="B36" s="342"/>
      <c r="C36" s="338"/>
      <c r="I36" s="762" t="s">
        <v>327</v>
      </c>
      <c r="J36" s="762"/>
      <c r="K36" s="762"/>
      <c r="L36" s="762"/>
      <c r="M36" s="762"/>
      <c r="N36" s="350"/>
    </row>
    <row r="39" spans="1:15" x14ac:dyDescent="0.2">
      <c r="B39" s="331" t="s">
        <v>35</v>
      </c>
      <c r="C39" s="331" t="s">
        <v>34</v>
      </c>
      <c r="N39" s="343" t="s">
        <v>320</v>
      </c>
      <c r="O39" s="343" t="s">
        <v>34</v>
      </c>
    </row>
    <row r="40" spans="1:15" x14ac:dyDescent="0.2">
      <c r="A40" s="349" t="s">
        <v>328</v>
      </c>
      <c r="B40" s="342"/>
      <c r="C40" s="338"/>
      <c r="I40" s="760" t="s">
        <v>329</v>
      </c>
      <c r="J40" s="761"/>
      <c r="K40" s="761"/>
      <c r="L40" s="761"/>
      <c r="M40" s="761"/>
      <c r="N40" s="346"/>
      <c r="O40" s="336"/>
    </row>
    <row r="42" spans="1:15" x14ac:dyDescent="0.2">
      <c r="B42" s="331" t="s">
        <v>35</v>
      </c>
      <c r="C42" s="331" t="s">
        <v>34</v>
      </c>
      <c r="N42" s="343" t="s">
        <v>320</v>
      </c>
      <c r="O42" s="343" t="s">
        <v>34</v>
      </c>
    </row>
    <row r="43" spans="1:15" x14ac:dyDescent="0.2">
      <c r="A43" s="349" t="s">
        <v>330</v>
      </c>
      <c r="B43" s="342"/>
      <c r="C43" s="338"/>
      <c r="I43" s="760" t="s">
        <v>331</v>
      </c>
      <c r="J43" s="761"/>
      <c r="K43" s="761"/>
      <c r="L43" s="761"/>
      <c r="M43" s="761"/>
      <c r="N43" s="346"/>
      <c r="O43" s="336"/>
    </row>
    <row r="45" spans="1:15" x14ac:dyDescent="0.2">
      <c r="B45" s="331" t="s">
        <v>35</v>
      </c>
      <c r="C45" s="331" t="s">
        <v>34</v>
      </c>
      <c r="N45" s="343" t="s">
        <v>320</v>
      </c>
      <c r="O45" s="343" t="s">
        <v>34</v>
      </c>
    </row>
    <row r="46" spans="1:15" ht="25.5" x14ac:dyDescent="0.2">
      <c r="A46" s="349" t="s">
        <v>332</v>
      </c>
      <c r="B46" s="342"/>
      <c r="C46" s="338"/>
      <c r="I46" s="760" t="s">
        <v>333</v>
      </c>
      <c r="J46" s="761"/>
      <c r="K46" s="761"/>
      <c r="L46" s="761"/>
      <c r="M46" s="761"/>
      <c r="N46" s="346"/>
      <c r="O46" s="336"/>
    </row>
    <row r="49" spans="1:22" x14ac:dyDescent="0.2">
      <c r="B49" s="33" t="s">
        <v>334</v>
      </c>
      <c r="C49" s="33" t="s">
        <v>335</v>
      </c>
      <c r="D49" s="756" t="s">
        <v>336</v>
      </c>
      <c r="E49" s="757"/>
      <c r="F49" s="756" t="s">
        <v>337</v>
      </c>
      <c r="G49" s="757"/>
      <c r="H49" s="756" t="s">
        <v>338</v>
      </c>
      <c r="I49" s="757"/>
      <c r="J49" s="756" t="s">
        <v>339</v>
      </c>
      <c r="K49" s="757"/>
    </row>
    <row r="50" spans="1:22" ht="25.5" x14ac:dyDescent="0.2">
      <c r="A50" s="349" t="s">
        <v>340</v>
      </c>
      <c r="B50" s="342"/>
      <c r="C50" s="342"/>
      <c r="D50" s="758"/>
      <c r="E50" s="758"/>
      <c r="F50" s="758"/>
      <c r="G50" s="758"/>
      <c r="H50" s="758"/>
      <c r="I50" s="758"/>
      <c r="J50" s="758"/>
      <c r="K50" s="759"/>
    </row>
    <row r="51" spans="1:22" x14ac:dyDescent="0.2">
      <c r="B51" s="18"/>
      <c r="C51" s="18"/>
    </row>
    <row r="52" spans="1:22" x14ac:dyDescent="0.2">
      <c r="B52" s="18"/>
      <c r="C52" s="18"/>
      <c r="D52" s="745" t="s">
        <v>343</v>
      </c>
      <c r="E52" s="745"/>
      <c r="F52" s="745"/>
    </row>
    <row r="53" spans="1:22" x14ac:dyDescent="0.2">
      <c r="B53" s="33" t="s">
        <v>35</v>
      </c>
      <c r="C53" s="33" t="s">
        <v>34</v>
      </c>
      <c r="D53" s="33" t="s">
        <v>402</v>
      </c>
      <c r="E53" s="33" t="s">
        <v>403</v>
      </c>
      <c r="F53" s="33" t="s">
        <v>404</v>
      </c>
    </row>
    <row r="54" spans="1:22" ht="25.5" x14ac:dyDescent="0.2">
      <c r="A54" s="449" t="s">
        <v>401</v>
      </c>
      <c r="B54" s="47"/>
      <c r="C54" s="47"/>
      <c r="D54" s="47"/>
      <c r="E54" s="47"/>
      <c r="F54" s="47"/>
    </row>
    <row r="55" spans="1:22" x14ac:dyDescent="0.2">
      <c r="B55" s="18"/>
      <c r="C55" s="18"/>
    </row>
    <row r="56" spans="1:22" x14ac:dyDescent="0.2">
      <c r="R56" s="351">
        <v>1</v>
      </c>
      <c r="S56" s="763" t="s">
        <v>341</v>
      </c>
      <c r="T56" s="763"/>
      <c r="U56" s="763"/>
      <c r="V56" s="764" t="s">
        <v>342</v>
      </c>
    </row>
    <row r="57" spans="1:22" x14ac:dyDescent="0.2">
      <c r="B57" s="485" t="s">
        <v>320</v>
      </c>
      <c r="C57" s="485" t="s">
        <v>34</v>
      </c>
      <c r="D57" s="485" t="s">
        <v>257</v>
      </c>
      <c r="E57" s="745" t="s">
        <v>343</v>
      </c>
      <c r="F57" s="745"/>
      <c r="G57" s="745"/>
      <c r="R57" s="351">
        <v>2</v>
      </c>
      <c r="S57" s="763" t="s">
        <v>344</v>
      </c>
      <c r="T57" s="763"/>
      <c r="U57" s="763"/>
      <c r="V57" s="764"/>
    </row>
    <row r="58" spans="1:22" ht="25.5" x14ac:dyDescent="0.2">
      <c r="B58" s="485"/>
      <c r="C58" s="485"/>
      <c r="D58" s="485"/>
      <c r="E58" s="331">
        <v>1</v>
      </c>
      <c r="F58" s="331">
        <v>2</v>
      </c>
      <c r="G58" s="331">
        <v>3</v>
      </c>
      <c r="N58" s="341" t="s">
        <v>320</v>
      </c>
      <c r="O58" s="341" t="s">
        <v>34</v>
      </c>
      <c r="P58" s="341" t="s">
        <v>345</v>
      </c>
      <c r="Q58" s="341" t="s">
        <v>346</v>
      </c>
      <c r="R58" s="351">
        <v>3</v>
      </c>
      <c r="S58" s="763" t="s">
        <v>347</v>
      </c>
      <c r="T58" s="763"/>
      <c r="U58" s="763"/>
      <c r="V58" s="764" t="s">
        <v>348</v>
      </c>
    </row>
    <row r="59" spans="1:22" x14ac:dyDescent="0.2">
      <c r="A59" s="352" t="s">
        <v>349</v>
      </c>
      <c r="B59" s="335"/>
      <c r="C59" s="335"/>
      <c r="D59" s="335"/>
      <c r="E59" s="335"/>
      <c r="F59" s="335"/>
      <c r="G59" s="336"/>
      <c r="I59" s="760" t="s">
        <v>350</v>
      </c>
      <c r="J59" s="761"/>
      <c r="K59" s="761"/>
      <c r="L59" s="761"/>
      <c r="M59" s="761"/>
      <c r="N59" s="353"/>
      <c r="O59" s="354"/>
      <c r="P59" s="354">
        <v>1</v>
      </c>
      <c r="Q59" s="338"/>
      <c r="R59" s="351">
        <v>4</v>
      </c>
      <c r="S59" s="763" t="s">
        <v>351</v>
      </c>
      <c r="T59" s="763"/>
      <c r="U59" s="763"/>
      <c r="V59" s="764"/>
    </row>
    <row r="60" spans="1:22" x14ac:dyDescent="0.2">
      <c r="A60" s="355"/>
      <c r="B60" s="356"/>
      <c r="C60" s="356"/>
      <c r="D60" s="356"/>
      <c r="E60" s="356"/>
      <c r="F60" s="356"/>
      <c r="G60" s="357"/>
    </row>
    <row r="61" spans="1:22" x14ac:dyDescent="0.2">
      <c r="A61" s="18"/>
      <c r="B61" s="33" t="s">
        <v>320</v>
      </c>
      <c r="C61" s="33" t="s">
        <v>34</v>
      </c>
      <c r="D61" s="33" t="s">
        <v>257</v>
      </c>
      <c r="E61" s="33" t="s">
        <v>352</v>
      </c>
      <c r="F61" s="358" t="s">
        <v>353</v>
      </c>
    </row>
    <row r="62" spans="1:22" x14ac:dyDescent="0.2">
      <c r="A62" s="337" t="s">
        <v>354</v>
      </c>
      <c r="B62" s="354"/>
      <c r="C62" s="354"/>
      <c r="D62" s="354"/>
      <c r="E62" s="354"/>
      <c r="F62" s="338"/>
    </row>
    <row r="64" spans="1:22" x14ac:dyDescent="0.2">
      <c r="A64" s="18"/>
      <c r="B64" s="341" t="s">
        <v>320</v>
      </c>
      <c r="C64" s="341" t="s">
        <v>34</v>
      </c>
    </row>
    <row r="65" spans="1:14" x14ac:dyDescent="0.2">
      <c r="A65" s="337" t="s">
        <v>355</v>
      </c>
      <c r="B65" s="335"/>
      <c r="C65" s="336"/>
    </row>
    <row r="67" spans="1:14" x14ac:dyDescent="0.2">
      <c r="A67" s="768" t="s">
        <v>356</v>
      </c>
      <c r="B67" s="769"/>
      <c r="C67" s="769"/>
      <c r="D67" s="769"/>
      <c r="E67" s="769"/>
      <c r="F67" s="769"/>
      <c r="G67" s="769"/>
      <c r="H67" s="769"/>
      <c r="I67" s="769"/>
      <c r="J67" s="769"/>
      <c r="K67" s="769"/>
      <c r="L67" s="769"/>
      <c r="M67" s="769"/>
      <c r="N67" s="770"/>
    </row>
    <row r="68" spans="1:14" x14ac:dyDescent="0.2">
      <c r="A68" s="771" t="s">
        <v>357</v>
      </c>
      <c r="B68" s="772"/>
      <c r="C68" s="772"/>
      <c r="D68" s="772"/>
      <c r="E68" s="772"/>
      <c r="F68" s="772" t="s">
        <v>358</v>
      </c>
      <c r="G68" s="772"/>
      <c r="H68" s="772"/>
      <c r="I68" s="772"/>
      <c r="J68" s="772"/>
      <c r="K68" s="772"/>
      <c r="L68" s="772"/>
      <c r="M68" s="772"/>
      <c r="N68" s="773"/>
    </row>
    <row r="69" spans="1:14" x14ac:dyDescent="0.2">
      <c r="A69" s="765" t="s">
        <v>359</v>
      </c>
      <c r="B69" s="766"/>
      <c r="C69" s="766"/>
      <c r="D69" s="766"/>
      <c r="E69" s="766"/>
      <c r="F69" s="766" t="s">
        <v>360</v>
      </c>
      <c r="G69" s="766"/>
      <c r="H69" s="766"/>
      <c r="I69" s="766"/>
      <c r="J69" s="766"/>
      <c r="K69" s="766"/>
      <c r="L69" s="766"/>
      <c r="M69" s="766"/>
      <c r="N69" s="767"/>
    </row>
    <row r="70" spans="1:14" x14ac:dyDescent="0.2">
      <c r="A70" s="765" t="s">
        <v>361</v>
      </c>
      <c r="B70" s="766"/>
      <c r="C70" s="766"/>
      <c r="D70" s="766"/>
      <c r="E70" s="766"/>
      <c r="F70" s="766" t="s">
        <v>362</v>
      </c>
      <c r="G70" s="766"/>
      <c r="H70" s="766"/>
      <c r="I70" s="766"/>
      <c r="J70" s="766"/>
      <c r="K70" s="766"/>
      <c r="L70" s="766"/>
      <c r="M70" s="766"/>
      <c r="N70" s="767"/>
    </row>
    <row r="71" spans="1:14" x14ac:dyDescent="0.2">
      <c r="A71" s="765" t="s">
        <v>363</v>
      </c>
      <c r="B71" s="766"/>
      <c r="C71" s="766"/>
      <c r="D71" s="766"/>
      <c r="E71" s="766"/>
      <c r="F71" s="766" t="s">
        <v>364</v>
      </c>
      <c r="G71" s="766"/>
      <c r="H71" s="766"/>
      <c r="I71" s="766"/>
      <c r="J71" s="766"/>
      <c r="K71" s="766"/>
      <c r="L71" s="766"/>
      <c r="M71" s="766"/>
      <c r="N71" s="767"/>
    </row>
    <row r="72" spans="1:14" x14ac:dyDescent="0.2">
      <c r="A72" s="765" t="s">
        <v>365</v>
      </c>
      <c r="B72" s="766"/>
      <c r="C72" s="766"/>
      <c r="D72" s="766"/>
      <c r="E72" s="766"/>
      <c r="F72" s="766" t="s">
        <v>366</v>
      </c>
      <c r="G72" s="766"/>
      <c r="H72" s="766"/>
      <c r="I72" s="766"/>
      <c r="J72" s="766"/>
      <c r="K72" s="766"/>
      <c r="L72" s="766"/>
      <c r="M72" s="766"/>
      <c r="N72" s="767"/>
    </row>
    <row r="73" spans="1:14" x14ac:dyDescent="0.2">
      <c r="A73" s="774" t="s">
        <v>367</v>
      </c>
      <c r="B73" s="775"/>
      <c r="C73" s="775"/>
      <c r="D73" s="775"/>
      <c r="E73" s="775"/>
      <c r="F73" s="775" t="s">
        <v>368</v>
      </c>
      <c r="G73" s="775"/>
      <c r="H73" s="775"/>
      <c r="I73" s="775"/>
      <c r="J73" s="775"/>
      <c r="K73" s="775"/>
      <c r="L73" s="775"/>
      <c r="M73" s="775"/>
      <c r="N73" s="776"/>
    </row>
    <row r="76" spans="1:14" customFormat="1" ht="14.25" x14ac:dyDescent="0.2">
      <c r="B76" s="777">
        <v>2006</v>
      </c>
      <c r="C76" s="777">
        <v>2007</v>
      </c>
      <c r="D76" s="777">
        <v>2008</v>
      </c>
      <c r="E76" s="777">
        <v>2009</v>
      </c>
      <c r="F76" s="777">
        <v>2010</v>
      </c>
      <c r="G76" s="778">
        <v>2011</v>
      </c>
      <c r="H76" s="778"/>
      <c r="I76" s="777">
        <v>2012</v>
      </c>
    </row>
    <row r="77" spans="1:14" customFormat="1" ht="14.25" x14ac:dyDescent="0.2">
      <c r="B77" s="777"/>
      <c r="C77" s="777"/>
      <c r="D77" s="777"/>
      <c r="E77" s="777"/>
      <c r="F77" s="777"/>
      <c r="G77" s="359" t="s">
        <v>0</v>
      </c>
      <c r="H77" s="359" t="s">
        <v>9</v>
      </c>
      <c r="I77" s="777"/>
    </row>
    <row r="78" spans="1:14" customFormat="1" ht="14.25" x14ac:dyDescent="0.2">
      <c r="A78" s="360" t="s">
        <v>369</v>
      </c>
      <c r="B78" s="200"/>
      <c r="C78" s="200"/>
      <c r="D78" s="200"/>
      <c r="E78" s="200"/>
      <c r="F78" s="200"/>
      <c r="G78" s="200"/>
      <c r="H78" s="200"/>
      <c r="I78" s="201"/>
    </row>
    <row r="81" spans="1:25" x14ac:dyDescent="0.2">
      <c r="A81" s="786" t="s">
        <v>43</v>
      </c>
      <c r="B81" s="787"/>
      <c r="C81" s="787"/>
      <c r="D81" s="787"/>
      <c r="E81" s="787"/>
      <c r="F81" s="787"/>
      <c r="G81" s="787"/>
      <c r="H81" s="787"/>
      <c r="I81" s="787"/>
      <c r="J81" s="787"/>
      <c r="K81" s="787"/>
      <c r="L81" s="787"/>
      <c r="M81" s="787"/>
      <c r="N81" s="787"/>
      <c r="O81" s="787"/>
      <c r="P81" s="787"/>
      <c r="Q81" s="787"/>
      <c r="R81" s="787"/>
      <c r="S81" s="787"/>
      <c r="T81" s="787"/>
      <c r="U81" s="787"/>
      <c r="V81" s="787"/>
      <c r="W81" s="787"/>
      <c r="X81" s="787"/>
      <c r="Y81" s="788"/>
    </row>
    <row r="82" spans="1:25" x14ac:dyDescent="0.2">
      <c r="A82" s="789" t="s">
        <v>266</v>
      </c>
      <c r="B82" s="507">
        <v>2006</v>
      </c>
      <c r="C82" s="508"/>
      <c r="D82" s="509"/>
      <c r="E82" s="507">
        <v>2007</v>
      </c>
      <c r="F82" s="508"/>
      <c r="G82" s="509"/>
      <c r="H82" s="507">
        <v>2008</v>
      </c>
      <c r="I82" s="508"/>
      <c r="J82" s="509"/>
      <c r="K82" s="507">
        <v>2009</v>
      </c>
      <c r="L82" s="508"/>
      <c r="M82" s="509"/>
      <c r="N82" s="507">
        <v>2010</v>
      </c>
      <c r="O82" s="508"/>
      <c r="P82" s="509"/>
      <c r="Q82" s="516">
        <v>2011</v>
      </c>
      <c r="R82" s="517"/>
      <c r="S82" s="517"/>
      <c r="T82" s="517"/>
      <c r="U82" s="517"/>
      <c r="V82" s="518"/>
      <c r="W82" s="507">
        <v>2012</v>
      </c>
      <c r="X82" s="508"/>
      <c r="Y82" s="509"/>
    </row>
    <row r="83" spans="1:25" x14ac:dyDescent="0.2">
      <c r="A83" s="790"/>
      <c r="B83" s="792"/>
      <c r="C83" s="793"/>
      <c r="D83" s="794"/>
      <c r="E83" s="792"/>
      <c r="F83" s="793"/>
      <c r="G83" s="794"/>
      <c r="H83" s="792"/>
      <c r="I83" s="793"/>
      <c r="J83" s="794"/>
      <c r="K83" s="792"/>
      <c r="L83" s="793"/>
      <c r="M83" s="794"/>
      <c r="N83" s="792"/>
      <c r="O83" s="793"/>
      <c r="P83" s="794"/>
      <c r="Q83" s="516" t="s">
        <v>0</v>
      </c>
      <c r="R83" s="517"/>
      <c r="S83" s="518"/>
      <c r="T83" s="516" t="s">
        <v>9</v>
      </c>
      <c r="U83" s="517"/>
      <c r="V83" s="518"/>
      <c r="W83" s="792"/>
      <c r="X83" s="793"/>
      <c r="Y83" s="794"/>
    </row>
    <row r="84" spans="1:25" x14ac:dyDescent="0.2">
      <c r="A84" s="791"/>
      <c r="B84" s="48" t="s">
        <v>44</v>
      </c>
      <c r="C84" s="48" t="s">
        <v>45</v>
      </c>
      <c r="D84" s="48" t="s">
        <v>46</v>
      </c>
      <c r="E84" s="48" t="s">
        <v>44</v>
      </c>
      <c r="F84" s="48" t="s">
        <v>45</v>
      </c>
      <c r="G84" s="48" t="s">
        <v>46</v>
      </c>
      <c r="H84" s="48" t="s">
        <v>44</v>
      </c>
      <c r="I84" s="48" t="s">
        <v>45</v>
      </c>
      <c r="J84" s="48" t="s">
        <v>46</v>
      </c>
      <c r="K84" s="48" t="s">
        <v>44</v>
      </c>
      <c r="L84" s="48" t="s">
        <v>45</v>
      </c>
      <c r="M84" s="48" t="s">
        <v>46</v>
      </c>
      <c r="N84" s="48" t="s">
        <v>44</v>
      </c>
      <c r="O84" s="48" t="s">
        <v>45</v>
      </c>
      <c r="P84" s="48" t="s">
        <v>46</v>
      </c>
      <c r="Q84" s="48" t="s">
        <v>44</v>
      </c>
      <c r="R84" s="48" t="s">
        <v>45</v>
      </c>
      <c r="S84" s="48" t="s">
        <v>46</v>
      </c>
      <c r="T84" s="48" t="s">
        <v>44</v>
      </c>
      <c r="U84" s="48" t="s">
        <v>45</v>
      </c>
      <c r="V84" s="48" t="s">
        <v>46</v>
      </c>
      <c r="W84" s="48" t="s">
        <v>44</v>
      </c>
      <c r="X84" s="48" t="s">
        <v>45</v>
      </c>
      <c r="Y84" s="48" t="s">
        <v>46</v>
      </c>
    </row>
    <row r="85" spans="1:25" x14ac:dyDescent="0.2">
      <c r="A85" s="361" t="s">
        <v>370</v>
      </c>
      <c r="B85" s="362"/>
      <c r="C85" s="362"/>
      <c r="D85" s="363">
        <f>SUM(B85:C85)</f>
        <v>0</v>
      </c>
      <c r="E85" s="362"/>
      <c r="F85" s="362"/>
      <c r="G85" s="363">
        <f>SUM(E85:F85)</f>
        <v>0</v>
      </c>
      <c r="H85" s="362"/>
      <c r="I85" s="362"/>
      <c r="J85" s="363">
        <f>SUM(H85:I85)</f>
        <v>0</v>
      </c>
      <c r="K85" s="362"/>
      <c r="L85" s="362"/>
      <c r="M85" s="363">
        <f>SUM(K85:L85)</f>
        <v>0</v>
      </c>
      <c r="N85" s="362"/>
      <c r="O85" s="362"/>
      <c r="P85" s="363">
        <f>SUM(N85:O85)</f>
        <v>0</v>
      </c>
      <c r="Q85" s="364"/>
      <c r="R85" s="364"/>
      <c r="S85" s="363">
        <f>SUM(Q85:R85)</f>
        <v>0</v>
      </c>
      <c r="T85" s="362"/>
      <c r="U85" s="362"/>
      <c r="V85" s="363">
        <f>SUM(T85:U85)</f>
        <v>0</v>
      </c>
      <c r="W85" s="362"/>
      <c r="X85" s="362"/>
      <c r="Y85" s="365">
        <f>SUM(W85:X85)</f>
        <v>0</v>
      </c>
    </row>
    <row r="86" spans="1:25" x14ac:dyDescent="0.2">
      <c r="A86" s="134" t="s">
        <v>48</v>
      </c>
      <c r="B86" s="366"/>
      <c r="C86" s="366"/>
      <c r="D86" s="367">
        <f>SUM(B86:C86)</f>
        <v>0</v>
      </c>
      <c r="E86" s="366"/>
      <c r="F86" s="366"/>
      <c r="G86" s="367">
        <f>SUM(E86:F86)</f>
        <v>0</v>
      </c>
      <c r="H86" s="366"/>
      <c r="I86" s="366"/>
      <c r="J86" s="367">
        <f>SUM(H86:I86)</f>
        <v>0</v>
      </c>
      <c r="K86" s="366"/>
      <c r="L86" s="366"/>
      <c r="M86" s="367">
        <f>SUM(K86:L86)</f>
        <v>0</v>
      </c>
      <c r="N86" s="366"/>
      <c r="O86" s="366"/>
      <c r="P86" s="367">
        <f>SUM(N86:O86)</f>
        <v>0</v>
      </c>
      <c r="Q86" s="368"/>
      <c r="R86" s="368"/>
      <c r="S86" s="367">
        <f>SUM(Q86:R86)</f>
        <v>0</v>
      </c>
      <c r="T86" s="366"/>
      <c r="U86" s="366"/>
      <c r="V86" s="367">
        <f>SUM(T86:U86)</f>
        <v>0</v>
      </c>
      <c r="W86" s="366"/>
      <c r="X86" s="366"/>
      <c r="Y86" s="369">
        <f>SUM(W86:X86)</f>
        <v>0</v>
      </c>
    </row>
    <row r="87" spans="1:25" x14ac:dyDescent="0.2">
      <c r="A87" s="370" t="s">
        <v>371</v>
      </c>
      <c r="B87" s="371">
        <f>SUM(B85:B86)</f>
        <v>0</v>
      </c>
      <c r="C87" s="371">
        <f t="shared" ref="C87:Y87" si="0">SUM(C85:C86)</f>
        <v>0</v>
      </c>
      <c r="D87" s="371">
        <f t="shared" si="0"/>
        <v>0</v>
      </c>
      <c r="E87" s="371">
        <f t="shared" si="0"/>
        <v>0</v>
      </c>
      <c r="F87" s="371">
        <f t="shared" si="0"/>
        <v>0</v>
      </c>
      <c r="G87" s="371">
        <f t="shared" si="0"/>
        <v>0</v>
      </c>
      <c r="H87" s="371">
        <f t="shared" si="0"/>
        <v>0</v>
      </c>
      <c r="I87" s="371">
        <f t="shared" si="0"/>
        <v>0</v>
      </c>
      <c r="J87" s="371">
        <f t="shared" si="0"/>
        <v>0</v>
      </c>
      <c r="K87" s="371">
        <f t="shared" si="0"/>
        <v>0</v>
      </c>
      <c r="L87" s="371">
        <f t="shared" si="0"/>
        <v>0</v>
      </c>
      <c r="M87" s="371">
        <f t="shared" si="0"/>
        <v>0</v>
      </c>
      <c r="N87" s="371">
        <f t="shared" si="0"/>
        <v>0</v>
      </c>
      <c r="O87" s="371">
        <f t="shared" si="0"/>
        <v>0</v>
      </c>
      <c r="P87" s="371">
        <f t="shared" si="0"/>
        <v>0</v>
      </c>
      <c r="Q87" s="367">
        <f>SUM(Q85:Q86)</f>
        <v>0</v>
      </c>
      <c r="R87" s="367">
        <f>SUM(R85:R86)</f>
        <v>0</v>
      </c>
      <c r="S87" s="367">
        <f>SUM(S85:S86)</f>
        <v>0</v>
      </c>
      <c r="T87" s="371">
        <f t="shared" si="0"/>
        <v>0</v>
      </c>
      <c r="U87" s="371">
        <f t="shared" si="0"/>
        <v>0</v>
      </c>
      <c r="V87" s="371">
        <f t="shared" si="0"/>
        <v>0</v>
      </c>
      <c r="W87" s="371">
        <f t="shared" si="0"/>
        <v>0</v>
      </c>
      <c r="X87" s="371">
        <f t="shared" si="0"/>
        <v>0</v>
      </c>
      <c r="Y87" s="372">
        <f t="shared" si="0"/>
        <v>0</v>
      </c>
    </row>
    <row r="88" spans="1:25" x14ac:dyDescent="0.2">
      <c r="A88" s="370" t="s">
        <v>372</v>
      </c>
      <c r="B88" s="373" t="str">
        <f>IFERROR(B85*100/B87,"")</f>
        <v/>
      </c>
      <c r="C88" s="373" t="str">
        <f t="shared" ref="C88:Y88" si="1">IFERROR(C85*100/C87,"")</f>
        <v/>
      </c>
      <c r="D88" s="373" t="str">
        <f t="shared" si="1"/>
        <v/>
      </c>
      <c r="E88" s="373" t="str">
        <f t="shared" si="1"/>
        <v/>
      </c>
      <c r="F88" s="373" t="str">
        <f t="shared" si="1"/>
        <v/>
      </c>
      <c r="G88" s="373" t="str">
        <f t="shared" si="1"/>
        <v/>
      </c>
      <c r="H88" s="373" t="str">
        <f t="shared" si="1"/>
        <v/>
      </c>
      <c r="I88" s="373" t="str">
        <f t="shared" si="1"/>
        <v/>
      </c>
      <c r="J88" s="373" t="str">
        <f t="shared" si="1"/>
        <v/>
      </c>
      <c r="K88" s="373" t="str">
        <f t="shared" si="1"/>
        <v/>
      </c>
      <c r="L88" s="373" t="str">
        <f t="shared" si="1"/>
        <v/>
      </c>
      <c r="M88" s="373" t="str">
        <f t="shared" si="1"/>
        <v/>
      </c>
      <c r="N88" s="373" t="str">
        <f t="shared" si="1"/>
        <v/>
      </c>
      <c r="O88" s="373" t="str">
        <f t="shared" si="1"/>
        <v/>
      </c>
      <c r="P88" s="373" t="str">
        <f t="shared" si="1"/>
        <v/>
      </c>
      <c r="Q88" s="373" t="str">
        <f t="shared" si="1"/>
        <v/>
      </c>
      <c r="R88" s="373" t="str">
        <f t="shared" si="1"/>
        <v/>
      </c>
      <c r="S88" s="373" t="str">
        <f t="shared" si="1"/>
        <v/>
      </c>
      <c r="T88" s="373" t="str">
        <f t="shared" si="1"/>
        <v/>
      </c>
      <c r="U88" s="373" t="str">
        <f t="shared" si="1"/>
        <v/>
      </c>
      <c r="V88" s="373" t="str">
        <f t="shared" si="1"/>
        <v/>
      </c>
      <c r="W88" s="373" t="str">
        <f t="shared" si="1"/>
        <v/>
      </c>
      <c r="X88" s="373" t="str">
        <f t="shared" si="1"/>
        <v/>
      </c>
      <c r="Y88" s="374" t="str">
        <f t="shared" si="1"/>
        <v/>
      </c>
    </row>
    <row r="89" spans="1:25" x14ac:dyDescent="0.2">
      <c r="A89" s="375" t="s">
        <v>373</v>
      </c>
      <c r="B89" s="376"/>
      <c r="C89" s="376"/>
      <c r="D89" s="377"/>
      <c r="E89" s="377"/>
      <c r="F89" s="377"/>
      <c r="G89" s="377"/>
      <c r="H89" s="377"/>
      <c r="I89" s="377"/>
      <c r="J89" s="377"/>
      <c r="K89" s="377"/>
      <c r="L89" s="377"/>
      <c r="M89" s="377"/>
      <c r="N89" s="377"/>
      <c r="O89" s="377"/>
      <c r="P89" s="377"/>
      <c r="Q89" s="377"/>
      <c r="R89" s="377"/>
      <c r="S89" s="377"/>
      <c r="T89" s="377"/>
      <c r="U89" s="377"/>
      <c r="V89" s="377"/>
      <c r="W89" s="377"/>
      <c r="X89" s="377"/>
      <c r="Y89" s="378"/>
    </row>
    <row r="90" spans="1:25" x14ac:dyDescent="0.2">
      <c r="A90" s="78" t="s">
        <v>18</v>
      </c>
    </row>
    <row r="91" spans="1:25" x14ac:dyDescent="0.2">
      <c r="A91" s="78"/>
    </row>
    <row r="92" spans="1:25" x14ac:dyDescent="0.2">
      <c r="A92" s="779" t="s">
        <v>51</v>
      </c>
      <c r="B92" s="780">
        <v>2006</v>
      </c>
      <c r="C92" s="781"/>
      <c r="D92" s="782"/>
      <c r="E92" s="780">
        <v>2007</v>
      </c>
      <c r="F92" s="781"/>
      <c r="G92" s="782"/>
      <c r="H92" s="780">
        <v>2008</v>
      </c>
      <c r="I92" s="781"/>
      <c r="J92" s="782"/>
      <c r="K92" s="780">
        <v>2009</v>
      </c>
      <c r="L92" s="781"/>
      <c r="M92" s="782"/>
      <c r="N92" s="780">
        <v>2010</v>
      </c>
      <c r="O92" s="781"/>
      <c r="P92" s="782"/>
      <c r="Q92" s="786">
        <v>2011</v>
      </c>
      <c r="R92" s="787"/>
      <c r="S92" s="787"/>
      <c r="T92" s="787"/>
      <c r="U92" s="787"/>
      <c r="V92" s="788"/>
      <c r="W92" s="780">
        <v>2012</v>
      </c>
      <c r="X92" s="781"/>
      <c r="Y92" s="782"/>
    </row>
    <row r="93" spans="1:25" x14ac:dyDescent="0.2">
      <c r="A93" s="779"/>
      <c r="B93" s="783"/>
      <c r="C93" s="784"/>
      <c r="D93" s="785"/>
      <c r="E93" s="783"/>
      <c r="F93" s="784"/>
      <c r="G93" s="785"/>
      <c r="H93" s="783"/>
      <c r="I93" s="784"/>
      <c r="J93" s="785"/>
      <c r="K93" s="783"/>
      <c r="L93" s="784"/>
      <c r="M93" s="785"/>
      <c r="N93" s="783"/>
      <c r="O93" s="784"/>
      <c r="P93" s="785"/>
      <c r="Q93" s="786" t="s">
        <v>0</v>
      </c>
      <c r="R93" s="787"/>
      <c r="S93" s="788"/>
      <c r="T93" s="786" t="s">
        <v>9</v>
      </c>
      <c r="U93" s="787"/>
      <c r="V93" s="788"/>
      <c r="W93" s="783"/>
      <c r="X93" s="784"/>
      <c r="Y93" s="785"/>
    </row>
    <row r="94" spans="1:25" x14ac:dyDescent="0.2">
      <c r="A94" s="779"/>
      <c r="B94" s="379" t="s">
        <v>44</v>
      </c>
      <c r="C94" s="379" t="s">
        <v>45</v>
      </c>
      <c r="D94" s="379" t="s">
        <v>46</v>
      </c>
      <c r="E94" s="379" t="s">
        <v>44</v>
      </c>
      <c r="F94" s="379" t="s">
        <v>45</v>
      </c>
      <c r="G94" s="379" t="s">
        <v>46</v>
      </c>
      <c r="H94" s="379" t="s">
        <v>44</v>
      </c>
      <c r="I94" s="379" t="s">
        <v>45</v>
      </c>
      <c r="J94" s="379" t="s">
        <v>46</v>
      </c>
      <c r="K94" s="379" t="s">
        <v>44</v>
      </c>
      <c r="L94" s="379" t="s">
        <v>45</v>
      </c>
      <c r="M94" s="379" t="s">
        <v>46</v>
      </c>
      <c r="N94" s="379" t="s">
        <v>44</v>
      </c>
      <c r="O94" s="379" t="s">
        <v>45</v>
      </c>
      <c r="P94" s="379" t="s">
        <v>46</v>
      </c>
      <c r="Q94" s="379" t="s">
        <v>44</v>
      </c>
      <c r="R94" s="379" t="s">
        <v>45</v>
      </c>
      <c r="S94" s="379" t="s">
        <v>46</v>
      </c>
      <c r="T94" s="379" t="s">
        <v>44</v>
      </c>
      <c r="U94" s="379" t="s">
        <v>45</v>
      </c>
      <c r="V94" s="379" t="s">
        <v>46</v>
      </c>
      <c r="W94" s="379" t="s">
        <v>44</v>
      </c>
      <c r="X94" s="379" t="s">
        <v>45</v>
      </c>
      <c r="Y94" s="379" t="s">
        <v>46</v>
      </c>
    </row>
    <row r="95" spans="1:25" x14ac:dyDescent="0.2">
      <c r="A95" s="380" t="s">
        <v>52</v>
      </c>
      <c r="B95" s="362"/>
      <c r="C95" s="364"/>
      <c r="D95" s="381">
        <f>SUM(B95:C95)</f>
        <v>0</v>
      </c>
      <c r="E95" s="362"/>
      <c r="F95" s="364"/>
      <c r="G95" s="381">
        <f>SUM(E95:F95)</f>
        <v>0</v>
      </c>
      <c r="H95" s="362"/>
      <c r="I95" s="364"/>
      <c r="J95" s="381">
        <f>SUM(H95:I95)</f>
        <v>0</v>
      </c>
      <c r="K95" s="362"/>
      <c r="L95" s="364"/>
      <c r="M95" s="381">
        <f>SUM(K95:L95)</f>
        <v>0</v>
      </c>
      <c r="N95" s="362"/>
      <c r="O95" s="364"/>
      <c r="P95" s="381">
        <f>SUM(N95:O95)</f>
        <v>0</v>
      </c>
      <c r="Q95" s="382"/>
      <c r="R95" s="382"/>
      <c r="S95" s="381">
        <f>SUM(Q95:R95)</f>
        <v>0</v>
      </c>
      <c r="T95" s="362"/>
      <c r="U95" s="364"/>
      <c r="V95" s="381">
        <f>SUM(T95:U95)</f>
        <v>0</v>
      </c>
      <c r="W95" s="362"/>
      <c r="X95" s="364"/>
      <c r="Y95" s="383">
        <f>SUM(W95:X95)</f>
        <v>0</v>
      </c>
    </row>
    <row r="96" spans="1:25" x14ac:dyDescent="0.2">
      <c r="A96" s="384" t="s">
        <v>53</v>
      </c>
      <c r="B96" s="366"/>
      <c r="C96" s="368"/>
      <c r="D96" s="385">
        <f t="shared" ref="D96:D104" si="2">SUM(B96:C96)</f>
        <v>0</v>
      </c>
      <c r="E96" s="366"/>
      <c r="F96" s="368"/>
      <c r="G96" s="385">
        <f t="shared" ref="G96:G104" si="3">SUM(E96:F96)</f>
        <v>0</v>
      </c>
      <c r="H96" s="366"/>
      <c r="I96" s="368"/>
      <c r="J96" s="385">
        <f t="shared" ref="J96:J104" si="4">SUM(H96:I96)</f>
        <v>0</v>
      </c>
      <c r="K96" s="366"/>
      <c r="L96" s="368"/>
      <c r="M96" s="385">
        <f t="shared" ref="M96:M104" si="5">SUM(K96:L96)</f>
        <v>0</v>
      </c>
      <c r="N96" s="366"/>
      <c r="O96" s="368"/>
      <c r="P96" s="385">
        <f t="shared" ref="P96:P104" si="6">SUM(N96:O96)</f>
        <v>0</v>
      </c>
      <c r="Q96" s="386"/>
      <c r="R96" s="386"/>
      <c r="S96" s="385">
        <f t="shared" ref="S96:S104" si="7">SUM(Q96:R96)</f>
        <v>0</v>
      </c>
      <c r="T96" s="366"/>
      <c r="U96" s="368"/>
      <c r="V96" s="385">
        <f t="shared" ref="V96:V104" si="8">SUM(T96:U96)</f>
        <v>0</v>
      </c>
      <c r="W96" s="366"/>
      <c r="X96" s="368"/>
      <c r="Y96" s="387">
        <f t="shared" ref="Y96:Y104" si="9">SUM(W96:X96)</f>
        <v>0</v>
      </c>
    </row>
    <row r="97" spans="1:25" x14ac:dyDescent="0.2">
      <c r="A97" s="384" t="s">
        <v>54</v>
      </c>
      <c r="B97" s="366"/>
      <c r="C97" s="368"/>
      <c r="D97" s="385">
        <f t="shared" si="2"/>
        <v>0</v>
      </c>
      <c r="E97" s="366"/>
      <c r="F97" s="368"/>
      <c r="G97" s="385">
        <f t="shared" si="3"/>
        <v>0</v>
      </c>
      <c r="H97" s="366"/>
      <c r="I97" s="368"/>
      <c r="J97" s="385">
        <f t="shared" si="4"/>
        <v>0</v>
      </c>
      <c r="K97" s="366"/>
      <c r="L97" s="368"/>
      <c r="M97" s="385">
        <f t="shared" si="5"/>
        <v>0</v>
      </c>
      <c r="N97" s="366"/>
      <c r="O97" s="368"/>
      <c r="P97" s="385">
        <f t="shared" si="6"/>
        <v>0</v>
      </c>
      <c r="Q97" s="386"/>
      <c r="R97" s="386"/>
      <c r="S97" s="385">
        <f t="shared" si="7"/>
        <v>0</v>
      </c>
      <c r="T97" s="366"/>
      <c r="U97" s="368"/>
      <c r="V97" s="385">
        <f t="shared" si="8"/>
        <v>0</v>
      </c>
      <c r="W97" s="366"/>
      <c r="X97" s="368"/>
      <c r="Y97" s="387">
        <f t="shared" si="9"/>
        <v>0</v>
      </c>
    </row>
    <row r="98" spans="1:25" x14ac:dyDescent="0.2">
      <c r="A98" s="388" t="s">
        <v>23</v>
      </c>
      <c r="B98" s="111">
        <f>SUM(B95:B97)</f>
        <v>0</v>
      </c>
      <c r="C98" s="111">
        <f t="shared" ref="C98:Y98" si="10">SUM(C95:C97)</f>
        <v>0</v>
      </c>
      <c r="D98" s="111">
        <f t="shared" si="10"/>
        <v>0</v>
      </c>
      <c r="E98" s="111">
        <f t="shared" si="10"/>
        <v>0</v>
      </c>
      <c r="F98" s="111">
        <f t="shared" si="10"/>
        <v>0</v>
      </c>
      <c r="G98" s="111">
        <f t="shared" si="10"/>
        <v>0</v>
      </c>
      <c r="H98" s="111">
        <f t="shared" si="10"/>
        <v>0</v>
      </c>
      <c r="I98" s="111">
        <f t="shared" si="10"/>
        <v>0</v>
      </c>
      <c r="J98" s="111">
        <f t="shared" si="10"/>
        <v>0</v>
      </c>
      <c r="K98" s="111">
        <f t="shared" si="10"/>
        <v>0</v>
      </c>
      <c r="L98" s="111">
        <f t="shared" si="10"/>
        <v>0</v>
      </c>
      <c r="M98" s="111">
        <f t="shared" si="10"/>
        <v>0</v>
      </c>
      <c r="N98" s="111">
        <f t="shared" si="10"/>
        <v>0</v>
      </c>
      <c r="O98" s="111">
        <f t="shared" si="10"/>
        <v>0</v>
      </c>
      <c r="P98" s="111">
        <f t="shared" si="10"/>
        <v>0</v>
      </c>
      <c r="Q98" s="111">
        <f t="shared" si="10"/>
        <v>0</v>
      </c>
      <c r="R98" s="111">
        <f t="shared" si="10"/>
        <v>0</v>
      </c>
      <c r="S98" s="111">
        <f t="shared" si="10"/>
        <v>0</v>
      </c>
      <c r="T98" s="111">
        <f t="shared" si="10"/>
        <v>0</v>
      </c>
      <c r="U98" s="111">
        <f t="shared" si="10"/>
        <v>0</v>
      </c>
      <c r="V98" s="111">
        <f t="shared" si="10"/>
        <v>0</v>
      </c>
      <c r="W98" s="111">
        <f t="shared" si="10"/>
        <v>0</v>
      </c>
      <c r="X98" s="111">
        <f t="shared" si="10"/>
        <v>0</v>
      </c>
      <c r="Y98" s="111">
        <f t="shared" si="10"/>
        <v>0</v>
      </c>
    </row>
    <row r="99" spans="1:25" x14ac:dyDescent="0.2">
      <c r="A99" s="56" t="s">
        <v>55</v>
      </c>
      <c r="B99" s="366"/>
      <c r="C99" s="368"/>
      <c r="D99" s="385">
        <f>SUM(B99:C99)</f>
        <v>0</v>
      </c>
      <c r="E99" s="366"/>
      <c r="F99" s="368"/>
      <c r="G99" s="385">
        <f>SUM(E99:F99)</f>
        <v>0</v>
      </c>
      <c r="H99" s="366"/>
      <c r="I99" s="368"/>
      <c r="J99" s="385">
        <f>SUM(H99:I99)</f>
        <v>0</v>
      </c>
      <c r="K99" s="366"/>
      <c r="L99" s="368"/>
      <c r="M99" s="385">
        <f>SUM(K99:L99)</f>
        <v>0</v>
      </c>
      <c r="N99" s="366"/>
      <c r="O99" s="368"/>
      <c r="P99" s="385">
        <f>SUM(N99:O99)</f>
        <v>0</v>
      </c>
      <c r="Q99" s="386"/>
      <c r="R99" s="386"/>
      <c r="S99" s="385">
        <f>SUM(Q99:R99)</f>
        <v>0</v>
      </c>
      <c r="T99" s="366"/>
      <c r="U99" s="368"/>
      <c r="V99" s="385">
        <f>SUM(T99:U99)</f>
        <v>0</v>
      </c>
      <c r="W99" s="366"/>
      <c r="X99" s="368"/>
      <c r="Y99" s="385">
        <f>SUM(W99:X99)</f>
        <v>0</v>
      </c>
    </row>
    <row r="100" spans="1:25" x14ac:dyDescent="0.2">
      <c r="A100" s="56" t="s">
        <v>56</v>
      </c>
      <c r="B100" s="366"/>
      <c r="C100" s="368"/>
      <c r="D100" s="385">
        <f>SUM(B100:C100)</f>
        <v>0</v>
      </c>
      <c r="E100" s="366"/>
      <c r="F100" s="368"/>
      <c r="G100" s="385">
        <f>SUM(E100:F100)</f>
        <v>0</v>
      </c>
      <c r="H100" s="366"/>
      <c r="I100" s="368"/>
      <c r="J100" s="385">
        <f>SUM(H100:I100)</f>
        <v>0</v>
      </c>
      <c r="K100" s="366"/>
      <c r="L100" s="368"/>
      <c r="M100" s="385">
        <f>SUM(K100:L100)</f>
        <v>0</v>
      </c>
      <c r="N100" s="366"/>
      <c r="O100" s="368"/>
      <c r="P100" s="385">
        <f>SUM(N100:O100)</f>
        <v>0</v>
      </c>
      <c r="Q100" s="386"/>
      <c r="R100" s="386"/>
      <c r="S100" s="385">
        <f>SUM(Q100:R100)</f>
        <v>0</v>
      </c>
      <c r="T100" s="366"/>
      <c r="U100" s="368"/>
      <c r="V100" s="385">
        <f>SUM(T100:U100)</f>
        <v>0</v>
      </c>
      <c r="W100" s="366"/>
      <c r="X100" s="368"/>
      <c r="Y100" s="385">
        <f>SUM(W100:X100)</f>
        <v>0</v>
      </c>
    </row>
    <row r="101" spans="1:25" x14ac:dyDescent="0.2">
      <c r="A101" s="384" t="s">
        <v>374</v>
      </c>
      <c r="B101" s="366"/>
      <c r="C101" s="368"/>
      <c r="D101" s="385">
        <f t="shared" si="2"/>
        <v>0</v>
      </c>
      <c r="E101" s="366"/>
      <c r="F101" s="368"/>
      <c r="G101" s="385">
        <f t="shared" si="3"/>
        <v>0</v>
      </c>
      <c r="H101" s="366"/>
      <c r="I101" s="368"/>
      <c r="J101" s="385">
        <f t="shared" si="4"/>
        <v>0</v>
      </c>
      <c r="K101" s="366"/>
      <c r="L101" s="368"/>
      <c r="M101" s="385">
        <f t="shared" si="5"/>
        <v>0</v>
      </c>
      <c r="N101" s="366"/>
      <c r="O101" s="368"/>
      <c r="P101" s="385">
        <f t="shared" si="6"/>
        <v>0</v>
      </c>
      <c r="Q101" s="386"/>
      <c r="R101" s="386"/>
      <c r="S101" s="385">
        <f t="shared" si="7"/>
        <v>0</v>
      </c>
      <c r="T101" s="366"/>
      <c r="U101" s="368"/>
      <c r="V101" s="385">
        <f t="shared" si="8"/>
        <v>0</v>
      </c>
      <c r="W101" s="366"/>
      <c r="X101" s="368"/>
      <c r="Y101" s="387">
        <f t="shared" si="9"/>
        <v>0</v>
      </c>
    </row>
    <row r="102" spans="1:25" x14ac:dyDescent="0.2">
      <c r="A102" s="384" t="s">
        <v>375</v>
      </c>
      <c r="B102" s="366"/>
      <c r="C102" s="368"/>
      <c r="D102" s="385">
        <f t="shared" si="2"/>
        <v>0</v>
      </c>
      <c r="E102" s="366"/>
      <c r="F102" s="368"/>
      <c r="G102" s="385">
        <f t="shared" si="3"/>
        <v>0</v>
      </c>
      <c r="H102" s="366"/>
      <c r="I102" s="368"/>
      <c r="J102" s="385">
        <f t="shared" si="4"/>
        <v>0</v>
      </c>
      <c r="K102" s="366"/>
      <c r="L102" s="368"/>
      <c r="M102" s="385">
        <f t="shared" si="5"/>
        <v>0</v>
      </c>
      <c r="N102" s="366"/>
      <c r="O102" s="368"/>
      <c r="P102" s="385">
        <f t="shared" si="6"/>
        <v>0</v>
      </c>
      <c r="Q102" s="386"/>
      <c r="R102" s="386"/>
      <c r="S102" s="385">
        <f t="shared" si="7"/>
        <v>0</v>
      </c>
      <c r="T102" s="366"/>
      <c r="U102" s="368"/>
      <c r="V102" s="385">
        <f t="shared" si="8"/>
        <v>0</v>
      </c>
      <c r="W102" s="366"/>
      <c r="X102" s="368"/>
      <c r="Y102" s="387">
        <f t="shared" si="9"/>
        <v>0</v>
      </c>
    </row>
    <row r="103" spans="1:25" x14ac:dyDescent="0.2">
      <c r="A103" s="384" t="s">
        <v>58</v>
      </c>
      <c r="B103" s="366"/>
      <c r="C103" s="368"/>
      <c r="D103" s="385">
        <f t="shared" si="2"/>
        <v>0</v>
      </c>
      <c r="E103" s="366"/>
      <c r="F103" s="368"/>
      <c r="G103" s="385">
        <f t="shared" si="3"/>
        <v>0</v>
      </c>
      <c r="H103" s="366"/>
      <c r="I103" s="368"/>
      <c r="J103" s="385">
        <f t="shared" si="4"/>
        <v>0</v>
      </c>
      <c r="K103" s="366"/>
      <c r="L103" s="368"/>
      <c r="M103" s="385">
        <f t="shared" si="5"/>
        <v>0</v>
      </c>
      <c r="N103" s="366"/>
      <c r="O103" s="368"/>
      <c r="P103" s="385">
        <f t="shared" si="6"/>
        <v>0</v>
      </c>
      <c r="Q103" s="386"/>
      <c r="R103" s="386"/>
      <c r="S103" s="385">
        <f t="shared" si="7"/>
        <v>0</v>
      </c>
      <c r="T103" s="366"/>
      <c r="U103" s="368"/>
      <c r="V103" s="385">
        <f t="shared" si="8"/>
        <v>0</v>
      </c>
      <c r="W103" s="366"/>
      <c r="X103" s="368"/>
      <c r="Y103" s="387">
        <f t="shared" si="9"/>
        <v>0</v>
      </c>
    </row>
    <row r="104" spans="1:25" x14ac:dyDescent="0.2">
      <c r="A104" s="56" t="s">
        <v>59</v>
      </c>
      <c r="B104" s="366"/>
      <c r="C104" s="368"/>
      <c r="D104" s="385">
        <f t="shared" si="2"/>
        <v>0</v>
      </c>
      <c r="E104" s="366"/>
      <c r="F104" s="368"/>
      <c r="G104" s="385">
        <f t="shared" si="3"/>
        <v>0</v>
      </c>
      <c r="H104" s="366"/>
      <c r="I104" s="368"/>
      <c r="J104" s="385">
        <f t="shared" si="4"/>
        <v>0</v>
      </c>
      <c r="K104" s="366"/>
      <c r="L104" s="368"/>
      <c r="M104" s="385">
        <f t="shared" si="5"/>
        <v>0</v>
      </c>
      <c r="N104" s="366"/>
      <c r="O104" s="368"/>
      <c r="P104" s="385">
        <f t="shared" si="6"/>
        <v>0</v>
      </c>
      <c r="Q104" s="386"/>
      <c r="R104" s="386"/>
      <c r="S104" s="385">
        <f t="shared" si="7"/>
        <v>0</v>
      </c>
      <c r="T104" s="366"/>
      <c r="U104" s="368"/>
      <c r="V104" s="385">
        <f t="shared" si="8"/>
        <v>0</v>
      </c>
      <c r="W104" s="366"/>
      <c r="X104" s="368"/>
      <c r="Y104" s="387">
        <f t="shared" si="9"/>
        <v>0</v>
      </c>
    </row>
    <row r="105" spans="1:25" ht="25.5" x14ac:dyDescent="0.2">
      <c r="A105" s="66" t="s">
        <v>60</v>
      </c>
      <c r="B105" s="376"/>
      <c r="C105" s="389"/>
      <c r="D105" s="390">
        <f>SUM(B105:C105)</f>
        <v>0</v>
      </c>
      <c r="E105" s="376"/>
      <c r="F105" s="389"/>
      <c r="G105" s="390">
        <f>SUM(E105:F105)</f>
        <v>0</v>
      </c>
      <c r="H105" s="376"/>
      <c r="I105" s="389"/>
      <c r="J105" s="390">
        <f>SUM(H105:I105)</f>
        <v>0</v>
      </c>
      <c r="K105" s="376"/>
      <c r="L105" s="389"/>
      <c r="M105" s="390">
        <f>SUM(K105:L105)</f>
        <v>0</v>
      </c>
      <c r="N105" s="376"/>
      <c r="O105" s="389"/>
      <c r="P105" s="390">
        <f>SUM(N105:O105)</f>
        <v>0</v>
      </c>
      <c r="Q105" s="391"/>
      <c r="R105" s="391"/>
      <c r="S105" s="390">
        <f>SUM(Q105:R105)</f>
        <v>0</v>
      </c>
      <c r="T105" s="376"/>
      <c r="U105" s="389"/>
      <c r="V105" s="390">
        <f>SUM(T105:U105)</f>
        <v>0</v>
      </c>
      <c r="W105" s="376"/>
      <c r="X105" s="389"/>
      <c r="Y105" s="390">
        <f>SUM(W105:X105)</f>
        <v>0</v>
      </c>
    </row>
    <row r="106" spans="1:25" x14ac:dyDescent="0.2">
      <c r="A106" s="392"/>
      <c r="B106" s="393"/>
      <c r="C106" s="394"/>
      <c r="D106" s="393"/>
      <c r="E106" s="394"/>
      <c r="F106" s="393"/>
      <c r="G106" s="394"/>
      <c r="H106" s="393"/>
      <c r="I106" s="394"/>
      <c r="J106" s="393"/>
      <c r="K106" s="394"/>
      <c r="L106" s="393"/>
      <c r="M106" s="394"/>
      <c r="N106" s="393"/>
      <c r="O106" s="394"/>
    </row>
    <row r="107" spans="1:25" x14ac:dyDescent="0.2">
      <c r="A107" s="392"/>
      <c r="B107" s="393"/>
      <c r="C107" s="394"/>
      <c r="D107" s="393"/>
      <c r="E107" s="394"/>
      <c r="F107" s="393"/>
      <c r="G107" s="394"/>
      <c r="H107" s="393"/>
      <c r="I107" s="394"/>
      <c r="J107" s="393"/>
      <c r="K107" s="394"/>
      <c r="L107" s="393"/>
      <c r="M107" s="394"/>
      <c r="N107" s="393"/>
      <c r="O107" s="394"/>
    </row>
    <row r="108" spans="1:25" x14ac:dyDescent="0.2">
      <c r="A108" s="513" t="s">
        <v>61</v>
      </c>
      <c r="B108" s="507">
        <v>2006</v>
      </c>
      <c r="C108" s="508"/>
      <c r="D108" s="509"/>
      <c r="E108" s="507">
        <v>2007</v>
      </c>
      <c r="F108" s="508"/>
      <c r="G108" s="509"/>
      <c r="H108" s="507">
        <v>2008</v>
      </c>
      <c r="I108" s="508"/>
      <c r="J108" s="509"/>
      <c r="K108" s="507">
        <v>2009</v>
      </c>
      <c r="L108" s="508"/>
      <c r="M108" s="509"/>
      <c r="N108" s="507">
        <v>2010</v>
      </c>
      <c r="O108" s="508"/>
      <c r="P108" s="509"/>
      <c r="Q108" s="516">
        <v>2011</v>
      </c>
      <c r="R108" s="517"/>
      <c r="S108" s="517"/>
      <c r="T108" s="517"/>
      <c r="U108" s="517"/>
      <c r="V108" s="518"/>
      <c r="W108" s="507">
        <v>2012</v>
      </c>
      <c r="X108" s="508"/>
      <c r="Y108" s="509"/>
    </row>
    <row r="109" spans="1:25" x14ac:dyDescent="0.2">
      <c r="A109" s="514"/>
      <c r="B109" s="792"/>
      <c r="C109" s="793"/>
      <c r="D109" s="794"/>
      <c r="E109" s="792"/>
      <c r="F109" s="793"/>
      <c r="G109" s="794"/>
      <c r="H109" s="792"/>
      <c r="I109" s="793"/>
      <c r="J109" s="794"/>
      <c r="K109" s="792"/>
      <c r="L109" s="793"/>
      <c r="M109" s="794"/>
      <c r="N109" s="792"/>
      <c r="O109" s="793"/>
      <c r="P109" s="794"/>
      <c r="Q109" s="516" t="s">
        <v>0</v>
      </c>
      <c r="R109" s="517"/>
      <c r="S109" s="518"/>
      <c r="T109" s="516" t="s">
        <v>9</v>
      </c>
      <c r="U109" s="517"/>
      <c r="V109" s="518"/>
      <c r="W109" s="792"/>
      <c r="X109" s="793"/>
      <c r="Y109" s="794"/>
    </row>
    <row r="110" spans="1:25" x14ac:dyDescent="0.2">
      <c r="A110" s="515"/>
      <c r="B110" s="48" t="s">
        <v>44</v>
      </c>
      <c r="C110" s="48" t="s">
        <v>45</v>
      </c>
      <c r="D110" s="48" t="s">
        <v>46</v>
      </c>
      <c r="E110" s="48" t="s">
        <v>44</v>
      </c>
      <c r="F110" s="48" t="s">
        <v>45</v>
      </c>
      <c r="G110" s="48" t="s">
        <v>46</v>
      </c>
      <c r="H110" s="48" t="s">
        <v>44</v>
      </c>
      <c r="I110" s="48" t="s">
        <v>45</v>
      </c>
      <c r="J110" s="48" t="s">
        <v>46</v>
      </c>
      <c r="K110" s="48" t="s">
        <v>44</v>
      </c>
      <c r="L110" s="48" t="s">
        <v>45</v>
      </c>
      <c r="M110" s="48" t="s">
        <v>46</v>
      </c>
      <c r="N110" s="48" t="s">
        <v>44</v>
      </c>
      <c r="O110" s="48" t="s">
        <v>45</v>
      </c>
      <c r="P110" s="48" t="s">
        <v>46</v>
      </c>
      <c r="Q110" s="48" t="s">
        <v>44</v>
      </c>
      <c r="R110" s="48" t="s">
        <v>45</v>
      </c>
      <c r="S110" s="48" t="s">
        <v>46</v>
      </c>
      <c r="T110" s="48" t="s">
        <v>44</v>
      </c>
      <c r="U110" s="48" t="s">
        <v>45</v>
      </c>
      <c r="V110" s="48" t="s">
        <v>46</v>
      </c>
      <c r="W110" s="48" t="s">
        <v>44</v>
      </c>
      <c r="X110" s="48" t="s">
        <v>45</v>
      </c>
      <c r="Y110" s="48" t="s">
        <v>46</v>
      </c>
    </row>
    <row r="111" spans="1:25" x14ac:dyDescent="0.2">
      <c r="A111" s="380" t="s">
        <v>52</v>
      </c>
      <c r="B111" s="395" t="str">
        <f>IFERROR(B95*100/$B$85,"")</f>
        <v/>
      </c>
      <c r="C111" s="395" t="str">
        <f>IFERROR(C95*100/$C$85,"")</f>
        <v/>
      </c>
      <c r="D111" s="395" t="str">
        <f>IFERROR(D95*100/$D$85,"")</f>
        <v/>
      </c>
      <c r="E111" s="395" t="str">
        <f>IFERROR(E95*100/$E$85,"")</f>
        <v/>
      </c>
      <c r="F111" s="395" t="str">
        <f>IFERROR(F95*100/$F$85,"")</f>
        <v/>
      </c>
      <c r="G111" s="395" t="str">
        <f>IFERROR(G95*100/$G$85,"")</f>
        <v/>
      </c>
      <c r="H111" s="395" t="str">
        <f>IFERROR(H95*100/$H$85,"")</f>
        <v/>
      </c>
      <c r="I111" s="395" t="str">
        <f>IFERROR(I95*100/$I$85,"")</f>
        <v/>
      </c>
      <c r="J111" s="395" t="str">
        <f>IFERROR(J95*100/$J$85,"")</f>
        <v/>
      </c>
      <c r="K111" s="395" t="str">
        <f>IFERROR(K95*100/$K$85,"")</f>
        <v/>
      </c>
      <c r="L111" s="395" t="str">
        <f>IFERROR(L95*100/$L$85,"")</f>
        <v/>
      </c>
      <c r="M111" s="395" t="str">
        <f>IFERROR(M95*100/$M$85,"")</f>
        <v/>
      </c>
      <c r="N111" s="395" t="str">
        <f>IFERROR(N95*100/$N$85,"")</f>
        <v/>
      </c>
      <c r="O111" s="395" t="str">
        <f>IFERROR(O95*100/$O$85,"")</f>
        <v/>
      </c>
      <c r="P111" s="395" t="str">
        <f>IFERROR(P95*100/$P$85,"")</f>
        <v/>
      </c>
      <c r="Q111" s="395" t="str">
        <f>IFERROR(Q95*100/$Q$85,"")</f>
        <v/>
      </c>
      <c r="R111" s="395" t="str">
        <f>IFERROR(R95*100/$R$85,"")</f>
        <v/>
      </c>
      <c r="S111" s="395" t="str">
        <f>IFERROR(S95*100/$S$85,"")</f>
        <v/>
      </c>
      <c r="T111" s="395" t="str">
        <f>IFERROR(T95*100/$T$85,"")</f>
        <v/>
      </c>
      <c r="U111" s="395" t="str">
        <f>IFERROR(U95*100/$U$85,"")</f>
        <v/>
      </c>
      <c r="V111" s="395" t="str">
        <f>IFERROR(V95*100/$V$85,"")</f>
        <v/>
      </c>
      <c r="W111" s="395" t="str">
        <f>IFERROR(W95*100/$W$85,"")</f>
        <v/>
      </c>
      <c r="X111" s="395" t="str">
        <f>IFERROR(X95*100/$X$85,"")</f>
        <v/>
      </c>
      <c r="Y111" s="396" t="str">
        <f>IFERROR(Y95*100/$Y$85,"")</f>
        <v/>
      </c>
    </row>
    <row r="112" spans="1:25" x14ac:dyDescent="0.2">
      <c r="A112" s="384" t="s">
        <v>53</v>
      </c>
      <c r="B112" s="397" t="str">
        <f t="shared" ref="B112:B113" si="11">IFERROR(B96*100/$B$85,"")</f>
        <v/>
      </c>
      <c r="C112" s="397" t="str">
        <f t="shared" ref="C112:C113" si="12">IFERROR(C96*100/$C$85,"")</f>
        <v/>
      </c>
      <c r="D112" s="397" t="str">
        <f t="shared" ref="D112:D113" si="13">IFERROR(D96*100/$D$85,"")</f>
        <v/>
      </c>
      <c r="E112" s="397" t="str">
        <f t="shared" ref="E112:E113" si="14">IFERROR(E96*100/$E$85,"")</f>
        <v/>
      </c>
      <c r="F112" s="397" t="str">
        <f t="shared" ref="F112:F113" si="15">IFERROR(F96*100/$F$85,"")</f>
        <v/>
      </c>
      <c r="G112" s="397" t="str">
        <f t="shared" ref="G112:G113" si="16">IFERROR(G96*100/$G$85,"")</f>
        <v/>
      </c>
      <c r="H112" s="397" t="str">
        <f t="shared" ref="H112:H113" si="17">IFERROR(H96*100/$H$85,"")</f>
        <v/>
      </c>
      <c r="I112" s="397" t="str">
        <f t="shared" ref="I112:I113" si="18">IFERROR(I96*100/$I$85,"")</f>
        <v/>
      </c>
      <c r="J112" s="397" t="str">
        <f t="shared" ref="J112:J113" si="19">IFERROR(J96*100/$J$85,"")</f>
        <v/>
      </c>
      <c r="K112" s="397" t="str">
        <f t="shared" ref="K112:K113" si="20">IFERROR(K96*100/$K$85,"")</f>
        <v/>
      </c>
      <c r="L112" s="397" t="str">
        <f t="shared" ref="L112:L113" si="21">IFERROR(L96*100/$L$85,"")</f>
        <v/>
      </c>
      <c r="M112" s="397" t="str">
        <f t="shared" ref="M112:M113" si="22">IFERROR(M96*100/$M$85,"")</f>
        <v/>
      </c>
      <c r="N112" s="397" t="str">
        <f t="shared" ref="N112" si="23">IFERROR(N96*100/$N$85,"")</f>
        <v/>
      </c>
      <c r="O112" s="397" t="str">
        <f t="shared" ref="O112:O113" si="24">IFERROR(O96*100/$O$85,"")</f>
        <v/>
      </c>
      <c r="P112" s="397" t="str">
        <f t="shared" ref="P112:P113" si="25">IFERROR(P96*100/$P$85,"")</f>
        <v/>
      </c>
      <c r="Q112" s="397" t="str">
        <f>IFERROR(Q96*100/$Q$85,"")</f>
        <v/>
      </c>
      <c r="R112" s="397" t="str">
        <f>IFERROR(R96*100/$R$85,"")</f>
        <v/>
      </c>
      <c r="S112" s="397" t="str">
        <f>IFERROR(S96*100/$S$85,"")</f>
        <v/>
      </c>
      <c r="T112" s="397" t="str">
        <f t="shared" ref="T112:T113" si="26">IFERROR(T96*100/$T$85,"")</f>
        <v/>
      </c>
      <c r="U112" s="397" t="str">
        <f t="shared" ref="U112:U113" si="27">IFERROR(U96*100/$U$85,"")</f>
        <v/>
      </c>
      <c r="V112" s="397" t="str">
        <f t="shared" ref="V112:V113" si="28">IFERROR(V96*100/$V$85,"")</f>
        <v/>
      </c>
      <c r="W112" s="397" t="str">
        <f t="shared" ref="W112:W113" si="29">IFERROR(W96*100/$W$85,"")</f>
        <v/>
      </c>
      <c r="X112" s="397" t="str">
        <f t="shared" ref="X112:X113" si="30">IFERROR(X96*100/$X$85,"")</f>
        <v/>
      </c>
      <c r="Y112" s="398" t="str">
        <f t="shared" ref="Y112:Y113" si="31">IFERROR(Y96*100/$Y$85,"")</f>
        <v/>
      </c>
    </row>
    <row r="113" spans="1:25" x14ac:dyDescent="0.2">
      <c r="A113" s="384" t="s">
        <v>54</v>
      </c>
      <c r="B113" s="397" t="str">
        <f t="shared" si="11"/>
        <v/>
      </c>
      <c r="C113" s="397" t="str">
        <f t="shared" si="12"/>
        <v/>
      </c>
      <c r="D113" s="397" t="str">
        <f t="shared" si="13"/>
        <v/>
      </c>
      <c r="E113" s="397" t="str">
        <f t="shared" si="14"/>
        <v/>
      </c>
      <c r="F113" s="397" t="str">
        <f t="shared" si="15"/>
        <v/>
      </c>
      <c r="G113" s="397" t="str">
        <f t="shared" si="16"/>
        <v/>
      </c>
      <c r="H113" s="397" t="str">
        <f t="shared" si="17"/>
        <v/>
      </c>
      <c r="I113" s="397" t="str">
        <f t="shared" si="18"/>
        <v/>
      </c>
      <c r="J113" s="397" t="str">
        <f t="shared" si="19"/>
        <v/>
      </c>
      <c r="K113" s="397" t="str">
        <f t="shared" si="20"/>
        <v/>
      </c>
      <c r="L113" s="397" t="str">
        <f t="shared" si="21"/>
        <v/>
      </c>
      <c r="M113" s="397" t="str">
        <f t="shared" si="22"/>
        <v/>
      </c>
      <c r="N113" s="397" t="str">
        <f>IFERROR(N97*100/$N$85,"")</f>
        <v/>
      </c>
      <c r="O113" s="397" t="str">
        <f t="shared" si="24"/>
        <v/>
      </c>
      <c r="P113" s="397" t="str">
        <f t="shared" si="25"/>
        <v/>
      </c>
      <c r="Q113" s="397" t="str">
        <f>IFERROR(Q97*100/$Q$85,"")</f>
        <v/>
      </c>
      <c r="R113" s="397" t="str">
        <f>IFERROR(R97*100/$R$85,"")</f>
        <v/>
      </c>
      <c r="S113" s="397" t="str">
        <f>IFERROR(S97*100/$S$85,"")</f>
        <v/>
      </c>
      <c r="T113" s="397" t="str">
        <f t="shared" si="26"/>
        <v/>
      </c>
      <c r="U113" s="397" t="str">
        <f t="shared" si="27"/>
        <v/>
      </c>
      <c r="V113" s="397" t="str">
        <f t="shared" si="28"/>
        <v/>
      </c>
      <c r="W113" s="397" t="str">
        <f t="shared" si="29"/>
        <v/>
      </c>
      <c r="X113" s="397" t="str">
        <f t="shared" si="30"/>
        <v/>
      </c>
      <c r="Y113" s="398" t="str">
        <f t="shared" si="31"/>
        <v/>
      </c>
    </row>
    <row r="114" spans="1:25" x14ac:dyDescent="0.2">
      <c r="A114" s="388" t="s">
        <v>23</v>
      </c>
      <c r="B114" s="397" t="str">
        <f>IFERROR(B98*100/B85,"")</f>
        <v/>
      </c>
      <c r="C114" s="397" t="str">
        <f t="shared" ref="C114:Y114" si="32">IFERROR(C98*100/C85,"")</f>
        <v/>
      </c>
      <c r="D114" s="397" t="str">
        <f t="shared" si="32"/>
        <v/>
      </c>
      <c r="E114" s="397" t="str">
        <f t="shared" si="32"/>
        <v/>
      </c>
      <c r="F114" s="397" t="str">
        <f t="shared" si="32"/>
        <v/>
      </c>
      <c r="G114" s="397" t="str">
        <f t="shared" si="32"/>
        <v/>
      </c>
      <c r="H114" s="397" t="str">
        <f t="shared" si="32"/>
        <v/>
      </c>
      <c r="I114" s="397" t="str">
        <f t="shared" si="32"/>
        <v/>
      </c>
      <c r="J114" s="397" t="str">
        <f t="shared" si="32"/>
        <v/>
      </c>
      <c r="K114" s="397" t="str">
        <f t="shared" si="32"/>
        <v/>
      </c>
      <c r="L114" s="397" t="str">
        <f t="shared" si="32"/>
        <v/>
      </c>
      <c r="M114" s="397" t="str">
        <f t="shared" si="32"/>
        <v/>
      </c>
      <c r="N114" s="397" t="str">
        <f t="shared" si="32"/>
        <v/>
      </c>
      <c r="O114" s="397" t="str">
        <f t="shared" si="32"/>
        <v/>
      </c>
      <c r="P114" s="397" t="str">
        <f t="shared" si="32"/>
        <v/>
      </c>
      <c r="Q114" s="397" t="str">
        <f t="shared" si="32"/>
        <v/>
      </c>
      <c r="R114" s="397" t="str">
        <f t="shared" si="32"/>
        <v/>
      </c>
      <c r="S114" s="397" t="str">
        <f t="shared" si="32"/>
        <v/>
      </c>
      <c r="T114" s="397" t="str">
        <f t="shared" si="32"/>
        <v/>
      </c>
      <c r="U114" s="397" t="str">
        <f t="shared" si="32"/>
        <v/>
      </c>
      <c r="V114" s="397" t="str">
        <f t="shared" si="32"/>
        <v/>
      </c>
      <c r="W114" s="397" t="str">
        <f t="shared" si="32"/>
        <v/>
      </c>
      <c r="X114" s="397" t="str">
        <f t="shared" si="32"/>
        <v/>
      </c>
      <c r="Y114" s="398" t="str">
        <f t="shared" si="32"/>
        <v/>
      </c>
    </row>
    <row r="115" spans="1:25" x14ac:dyDescent="0.2">
      <c r="A115" s="56" t="s">
        <v>55</v>
      </c>
      <c r="B115" s="397" t="str">
        <f>IFERROR(B99*100/B98,"")</f>
        <v/>
      </c>
      <c r="C115" s="397" t="str">
        <f t="shared" ref="C115:Y115" si="33">IFERROR(C99*100/C98,"")</f>
        <v/>
      </c>
      <c r="D115" s="397" t="str">
        <f t="shared" si="33"/>
        <v/>
      </c>
      <c r="E115" s="397" t="str">
        <f t="shared" si="33"/>
        <v/>
      </c>
      <c r="F115" s="397" t="str">
        <f t="shared" si="33"/>
        <v/>
      </c>
      <c r="G115" s="397" t="str">
        <f t="shared" si="33"/>
        <v/>
      </c>
      <c r="H115" s="397" t="str">
        <f t="shared" si="33"/>
        <v/>
      </c>
      <c r="I115" s="397" t="str">
        <f t="shared" si="33"/>
        <v/>
      </c>
      <c r="J115" s="397" t="str">
        <f t="shared" si="33"/>
        <v/>
      </c>
      <c r="K115" s="397" t="str">
        <f t="shared" si="33"/>
        <v/>
      </c>
      <c r="L115" s="397" t="str">
        <f t="shared" si="33"/>
        <v/>
      </c>
      <c r="M115" s="397" t="str">
        <f t="shared" si="33"/>
        <v/>
      </c>
      <c r="N115" s="397" t="str">
        <f t="shared" si="33"/>
        <v/>
      </c>
      <c r="O115" s="397" t="str">
        <f t="shared" si="33"/>
        <v/>
      </c>
      <c r="P115" s="397" t="str">
        <f t="shared" si="33"/>
        <v/>
      </c>
      <c r="Q115" s="397" t="str">
        <f t="shared" si="33"/>
        <v/>
      </c>
      <c r="R115" s="397" t="str">
        <f t="shared" si="33"/>
        <v/>
      </c>
      <c r="S115" s="397" t="str">
        <f t="shared" si="33"/>
        <v/>
      </c>
      <c r="T115" s="397" t="str">
        <f t="shared" si="33"/>
        <v/>
      </c>
      <c r="U115" s="397" t="str">
        <f t="shared" si="33"/>
        <v/>
      </c>
      <c r="V115" s="397" t="str">
        <f t="shared" si="33"/>
        <v/>
      </c>
      <c r="W115" s="397" t="str">
        <f t="shared" si="33"/>
        <v/>
      </c>
      <c r="X115" s="397" t="str">
        <f t="shared" si="33"/>
        <v/>
      </c>
      <c r="Y115" s="398" t="str">
        <f t="shared" si="33"/>
        <v/>
      </c>
    </row>
    <row r="116" spans="1:25" x14ac:dyDescent="0.2">
      <c r="A116" s="56" t="s">
        <v>56</v>
      </c>
      <c r="B116" s="397" t="str">
        <f>IFERROR(B100*100/B97,"")</f>
        <v/>
      </c>
      <c r="C116" s="397" t="str">
        <f>IFERROR(C100*100/C97,"")</f>
        <v/>
      </c>
      <c r="D116" s="397" t="str">
        <f t="shared" ref="D116:Y116" si="34">IFERROR(D100*100/D97,"")</f>
        <v/>
      </c>
      <c r="E116" s="397" t="str">
        <f t="shared" si="34"/>
        <v/>
      </c>
      <c r="F116" s="397" t="str">
        <f t="shared" si="34"/>
        <v/>
      </c>
      <c r="G116" s="397" t="str">
        <f t="shared" si="34"/>
        <v/>
      </c>
      <c r="H116" s="397" t="str">
        <f t="shared" si="34"/>
        <v/>
      </c>
      <c r="I116" s="397" t="str">
        <f t="shared" si="34"/>
        <v/>
      </c>
      <c r="J116" s="397" t="str">
        <f t="shared" si="34"/>
        <v/>
      </c>
      <c r="K116" s="397" t="str">
        <f t="shared" si="34"/>
        <v/>
      </c>
      <c r="L116" s="397" t="str">
        <f t="shared" si="34"/>
        <v/>
      </c>
      <c r="M116" s="397" t="str">
        <f t="shared" si="34"/>
        <v/>
      </c>
      <c r="N116" s="397" t="str">
        <f t="shared" si="34"/>
        <v/>
      </c>
      <c r="O116" s="397" t="str">
        <f t="shared" si="34"/>
        <v/>
      </c>
      <c r="P116" s="397" t="str">
        <f t="shared" si="34"/>
        <v/>
      </c>
      <c r="Q116" s="397" t="str">
        <f t="shared" si="34"/>
        <v/>
      </c>
      <c r="R116" s="397" t="str">
        <f t="shared" si="34"/>
        <v/>
      </c>
      <c r="S116" s="397" t="str">
        <f t="shared" si="34"/>
        <v/>
      </c>
      <c r="T116" s="397" t="str">
        <f t="shared" si="34"/>
        <v/>
      </c>
      <c r="U116" s="397" t="str">
        <f t="shared" si="34"/>
        <v/>
      </c>
      <c r="V116" s="397" t="str">
        <f t="shared" si="34"/>
        <v/>
      </c>
      <c r="W116" s="397" t="str">
        <f t="shared" si="34"/>
        <v/>
      </c>
      <c r="X116" s="397" t="str">
        <f t="shared" si="34"/>
        <v/>
      </c>
      <c r="Y116" s="398" t="str">
        <f t="shared" si="34"/>
        <v/>
      </c>
    </row>
    <row r="117" spans="1:25" x14ac:dyDescent="0.2">
      <c r="A117" s="384" t="s">
        <v>374</v>
      </c>
      <c r="B117" s="397" t="str">
        <f>IF(B101=0,"",B101*100/$B$85)</f>
        <v/>
      </c>
      <c r="C117" s="397" t="str">
        <f>IF(C101=0,"",C101*100/$C$85)</f>
        <v/>
      </c>
      <c r="D117" s="397" t="str">
        <f>IF(D101=0,"",D101*100/$D$85)</f>
        <v/>
      </c>
      <c r="E117" s="397" t="str">
        <f>IF(E101=0,"",E101*100/$E$85)</f>
        <v/>
      </c>
      <c r="F117" s="397" t="str">
        <f>IF(F101=0,"",F101*100/$F$85)</f>
        <v/>
      </c>
      <c r="G117" s="397" t="str">
        <f>IF(G101=0,"",G101*100/$G$85)</f>
        <v/>
      </c>
      <c r="H117" s="397" t="str">
        <f>IF(H101=0,"",H101*100/$H$85)</f>
        <v/>
      </c>
      <c r="I117" s="397" t="str">
        <f>IF(I101=0,"",I101*100/$I$85)</f>
        <v/>
      </c>
      <c r="J117" s="397" t="str">
        <f>IF(J101=0,"",J101*100/$J$85)</f>
        <v/>
      </c>
      <c r="K117" s="397" t="str">
        <f>IF(K101=0,"",K101*100/$K$85)</f>
        <v/>
      </c>
      <c r="L117" s="397" t="str">
        <f>IF(L101=0,"",L101*100/$L$85)</f>
        <v/>
      </c>
      <c r="M117" s="397" t="str">
        <f>IF(M101=0,"",M101*100/$M$85)</f>
        <v/>
      </c>
      <c r="N117" s="397" t="str">
        <f>IF(N101=0,"",N101*100/$N$85)</f>
        <v/>
      </c>
      <c r="O117" s="397" t="str">
        <f>IF(O101=0,"",O101*100/$O$85)</f>
        <v/>
      </c>
      <c r="P117" s="397" t="str">
        <f>IF(P101=0,"",P101*100/$P$85)</f>
        <v/>
      </c>
      <c r="Q117" s="397" t="str">
        <f>IF(Q101=0,"",Q101*100/$Q$85)</f>
        <v/>
      </c>
      <c r="R117" s="397" t="str">
        <f>IF(R101=0,"",R101*100/$R$85)</f>
        <v/>
      </c>
      <c r="S117" s="397" t="str">
        <f>IF(S101=0,"",S101*100/$S$85)</f>
        <v/>
      </c>
      <c r="T117" s="397" t="str">
        <f>IF(T101=0,"",T101*100/$T$85)</f>
        <v/>
      </c>
      <c r="U117" s="397" t="str">
        <f>IF(U101=0,"",U101*100/$U$85)</f>
        <v/>
      </c>
      <c r="V117" s="397" t="str">
        <f>IF(V101=0,"",V101*100/$V$85)</f>
        <v/>
      </c>
      <c r="W117" s="397" t="str">
        <f>IF(W101=0,"",W101*100/$W$85)</f>
        <v/>
      </c>
      <c r="X117" s="397" t="str">
        <f>IF(X101=0,"",X101*100/$X$85)</f>
        <v/>
      </c>
      <c r="Y117" s="398" t="str">
        <f>IF(Y101=0,"",Y101*100/$Y$85)</f>
        <v/>
      </c>
    </row>
    <row r="118" spans="1:25" x14ac:dyDescent="0.2">
      <c r="A118" s="384" t="s">
        <v>375</v>
      </c>
      <c r="B118" s="397" t="str">
        <f>IF(B102=0,"",B102*100/$B$85)</f>
        <v/>
      </c>
      <c r="C118" s="397" t="str">
        <f>IF(C102=0,"",C102*100/$C$85)</f>
        <v/>
      </c>
      <c r="D118" s="397" t="str">
        <f>IF(D102=0,"",D102*100/$D$85)</f>
        <v/>
      </c>
      <c r="E118" s="397" t="str">
        <f>IF(E102=0,"",E102*100/$E$85)</f>
        <v/>
      </c>
      <c r="F118" s="397" t="str">
        <f>IF(F102=0,"",F102*100/$F$85)</f>
        <v/>
      </c>
      <c r="G118" s="397" t="str">
        <f>IF(G102=0,"",G102*100/$G$85)</f>
        <v/>
      </c>
      <c r="H118" s="397" t="str">
        <f>IF(H102=0,"",H102*100/$H$85)</f>
        <v/>
      </c>
      <c r="I118" s="397" t="str">
        <f>IF(I102=0,"",I102*100/$I$85)</f>
        <v/>
      </c>
      <c r="J118" s="397" t="str">
        <f>IF(J102=0,"",J102*100/$J$85)</f>
        <v/>
      </c>
      <c r="K118" s="397" t="str">
        <f>IF(K102=0,"",K102*100/$K$85)</f>
        <v/>
      </c>
      <c r="L118" s="397" t="str">
        <f>IF(L102=0,"",L102*100/$L$85)</f>
        <v/>
      </c>
      <c r="M118" s="397" t="str">
        <f>IF(M102=0,"",M102*100/$M$85)</f>
        <v/>
      </c>
      <c r="N118" s="397" t="str">
        <f>IF(N102=0,"",N102*100/$N$85)</f>
        <v/>
      </c>
      <c r="O118" s="397" t="str">
        <f>IF(O102=0,"",O102*100/$O$85)</f>
        <v/>
      </c>
      <c r="P118" s="397" t="str">
        <f>IF(P102=0,"",P102*100/$P$85)</f>
        <v/>
      </c>
      <c r="Q118" s="397" t="str">
        <f>IF(Q102=0,"",Q102*100/$Q$85)</f>
        <v/>
      </c>
      <c r="R118" s="397" t="str">
        <f>IF(R102=0,"",R102*100/$R$85)</f>
        <v/>
      </c>
      <c r="S118" s="397" t="str">
        <f>IF(S102=0,"",S102*100/$S$85)</f>
        <v/>
      </c>
      <c r="T118" s="397" t="str">
        <f>IF(T102=0,"",T102*100/$T$85)</f>
        <v/>
      </c>
      <c r="U118" s="397" t="str">
        <f>IF(U102=0,"",U102*100/$U$85)</f>
        <v/>
      </c>
      <c r="V118" s="397" t="str">
        <f>IF(V102=0,"",V102*100/$V$85)</f>
        <v/>
      </c>
      <c r="W118" s="397" t="str">
        <f>IF(W102=0,"",W102*100/$W$85)</f>
        <v/>
      </c>
      <c r="X118" s="397" t="str">
        <f>IF(X102=0,"",X102*100/$X$85)</f>
        <v/>
      </c>
      <c r="Y118" s="398" t="str">
        <f>IF(Y102=0,"",Y102*100/$Y$85)</f>
        <v/>
      </c>
    </row>
    <row r="119" spans="1:25" x14ac:dyDescent="0.2">
      <c r="A119" s="384" t="s">
        <v>58</v>
      </c>
      <c r="B119" s="397" t="str">
        <f>IF(B103=0,"",B103*100/$B$85)</f>
        <v/>
      </c>
      <c r="C119" s="397" t="str">
        <f>IF(C103=0,"",C103*100/$C$85)</f>
        <v/>
      </c>
      <c r="D119" s="397" t="str">
        <f>IF(D103=0,"",D103*100/$D$85)</f>
        <v/>
      </c>
      <c r="E119" s="397" t="str">
        <f>IF(E103=0,"",E103*100/$E$85)</f>
        <v/>
      </c>
      <c r="F119" s="397" t="str">
        <f>IF(F103=0,"",F103*100/$F$85)</f>
        <v/>
      </c>
      <c r="G119" s="397" t="str">
        <f>IF(G103=0,"",G103*100/$G$85)</f>
        <v/>
      </c>
      <c r="H119" s="397" t="str">
        <f>IF(H103=0,"",H103*100/$H$85)</f>
        <v/>
      </c>
      <c r="I119" s="397" t="str">
        <f>IF(I103=0,"",I103*100/$I$85)</f>
        <v/>
      </c>
      <c r="J119" s="397" t="str">
        <f>IF(J103=0,"",J103*100/$J$85)</f>
        <v/>
      </c>
      <c r="K119" s="397" t="str">
        <f>IF(K103=0,"",K103*100/$K$85)</f>
        <v/>
      </c>
      <c r="L119" s="397" t="str">
        <f>IF(L103=0,"",L103*100/$L$85)</f>
        <v/>
      </c>
      <c r="M119" s="397" t="str">
        <f>IF(M103=0,"",M103*100/$M$85)</f>
        <v/>
      </c>
      <c r="N119" s="397" t="str">
        <f>IF(N103=0,"",N103*100/$N$85)</f>
        <v/>
      </c>
      <c r="O119" s="397" t="str">
        <f>IF(O103=0,"",O103*100/$O$85)</f>
        <v/>
      </c>
      <c r="P119" s="397" t="str">
        <f>IF(P103=0,"",P103*100/$P$85)</f>
        <v/>
      </c>
      <c r="Q119" s="397" t="str">
        <f>IF(Q103=0,"",Q103*100/$Q$85)</f>
        <v/>
      </c>
      <c r="R119" s="397" t="str">
        <f>IF(R103=0,"",R103*100/$R$85)</f>
        <v/>
      </c>
      <c r="S119" s="397" t="str">
        <f>IF(S103=0,"",S103*100/$S$85)</f>
        <v/>
      </c>
      <c r="T119" s="397" t="str">
        <f>IF(T103=0,"",T103*100/$T$85)</f>
        <v/>
      </c>
      <c r="U119" s="397" t="str">
        <f>IF(U103=0,"",U103*100/$U$85)</f>
        <v/>
      </c>
      <c r="V119" s="397" t="str">
        <f>IF(V103=0,"",V103*100/$V$85)</f>
        <v/>
      </c>
      <c r="W119" s="397" t="str">
        <f>IF(W103=0,"",W103*100/$W$85)</f>
        <v/>
      </c>
      <c r="X119" s="397" t="str">
        <f>IF(X103=0,"",X103*100/$X$85)</f>
        <v/>
      </c>
      <c r="Y119" s="398" t="str">
        <f>IF(Y103=0,"",Y103*100/$Y$85)</f>
        <v/>
      </c>
    </row>
    <row r="120" spans="1:25" x14ac:dyDescent="0.2">
      <c r="A120" s="56" t="s">
        <v>59</v>
      </c>
      <c r="B120" s="397" t="str">
        <f>IFERROR(B104*100/B85,"")</f>
        <v/>
      </c>
      <c r="C120" s="397" t="str">
        <f t="shared" ref="C120:Y120" si="35">IFERROR(C104*100/C85,"")</f>
        <v/>
      </c>
      <c r="D120" s="397" t="str">
        <f t="shared" si="35"/>
        <v/>
      </c>
      <c r="E120" s="397" t="str">
        <f t="shared" si="35"/>
        <v/>
      </c>
      <c r="F120" s="397" t="str">
        <f t="shared" si="35"/>
        <v/>
      </c>
      <c r="G120" s="397" t="str">
        <f t="shared" si="35"/>
        <v/>
      </c>
      <c r="H120" s="397" t="str">
        <f t="shared" si="35"/>
        <v/>
      </c>
      <c r="I120" s="397" t="str">
        <f t="shared" si="35"/>
        <v/>
      </c>
      <c r="J120" s="397" t="str">
        <f t="shared" si="35"/>
        <v/>
      </c>
      <c r="K120" s="397" t="str">
        <f t="shared" si="35"/>
        <v/>
      </c>
      <c r="L120" s="397" t="str">
        <f t="shared" si="35"/>
        <v/>
      </c>
      <c r="M120" s="397" t="str">
        <f t="shared" si="35"/>
        <v/>
      </c>
      <c r="N120" s="397" t="str">
        <f t="shared" si="35"/>
        <v/>
      </c>
      <c r="O120" s="397" t="str">
        <f t="shared" si="35"/>
        <v/>
      </c>
      <c r="P120" s="397" t="str">
        <f t="shared" si="35"/>
        <v/>
      </c>
      <c r="Q120" s="397" t="str">
        <f t="shared" si="35"/>
        <v/>
      </c>
      <c r="R120" s="397" t="str">
        <f t="shared" si="35"/>
        <v/>
      </c>
      <c r="S120" s="397" t="str">
        <f t="shared" si="35"/>
        <v/>
      </c>
      <c r="T120" s="397" t="str">
        <f t="shared" si="35"/>
        <v/>
      </c>
      <c r="U120" s="397" t="str">
        <f t="shared" si="35"/>
        <v/>
      </c>
      <c r="V120" s="397" t="str">
        <f t="shared" si="35"/>
        <v/>
      </c>
      <c r="W120" s="397" t="str">
        <f t="shared" si="35"/>
        <v/>
      </c>
      <c r="X120" s="397" t="str">
        <f t="shared" si="35"/>
        <v/>
      </c>
      <c r="Y120" s="398" t="str">
        <f t="shared" si="35"/>
        <v/>
      </c>
    </row>
    <row r="121" spans="1:25" ht="25.5" x14ac:dyDescent="0.2">
      <c r="A121" s="66" t="s">
        <v>60</v>
      </c>
      <c r="B121" s="399" t="str">
        <f>IFERROR(B105*100/B89,"")</f>
        <v/>
      </c>
      <c r="C121" s="399" t="str">
        <f t="shared" ref="C121:Y121" si="36">IFERROR(C105*100/C89,"")</f>
        <v/>
      </c>
      <c r="D121" s="399" t="str">
        <f t="shared" si="36"/>
        <v/>
      </c>
      <c r="E121" s="399" t="str">
        <f t="shared" si="36"/>
        <v/>
      </c>
      <c r="F121" s="399" t="str">
        <f t="shared" si="36"/>
        <v/>
      </c>
      <c r="G121" s="399" t="str">
        <f t="shared" si="36"/>
        <v/>
      </c>
      <c r="H121" s="399" t="str">
        <f t="shared" si="36"/>
        <v/>
      </c>
      <c r="I121" s="399" t="str">
        <f t="shared" si="36"/>
        <v/>
      </c>
      <c r="J121" s="399" t="str">
        <f t="shared" si="36"/>
        <v/>
      </c>
      <c r="K121" s="399" t="str">
        <f t="shared" si="36"/>
        <v/>
      </c>
      <c r="L121" s="399" t="str">
        <f t="shared" si="36"/>
        <v/>
      </c>
      <c r="M121" s="399" t="str">
        <f t="shared" si="36"/>
        <v/>
      </c>
      <c r="N121" s="399" t="str">
        <f t="shared" si="36"/>
        <v/>
      </c>
      <c r="O121" s="399" t="str">
        <f t="shared" si="36"/>
        <v/>
      </c>
      <c r="P121" s="399" t="str">
        <f t="shared" si="36"/>
        <v/>
      </c>
      <c r="Q121" s="399" t="str">
        <f t="shared" si="36"/>
        <v/>
      </c>
      <c r="R121" s="399" t="str">
        <f t="shared" si="36"/>
        <v/>
      </c>
      <c r="S121" s="399" t="str">
        <f t="shared" si="36"/>
        <v/>
      </c>
      <c r="T121" s="399" t="str">
        <f t="shared" si="36"/>
        <v/>
      </c>
      <c r="U121" s="399" t="str">
        <f t="shared" si="36"/>
        <v/>
      </c>
      <c r="V121" s="399" t="str">
        <f t="shared" si="36"/>
        <v/>
      </c>
      <c r="W121" s="399" t="str">
        <f t="shared" si="36"/>
        <v/>
      </c>
      <c r="X121" s="399" t="str">
        <f t="shared" si="36"/>
        <v/>
      </c>
      <c r="Y121" s="400" t="str">
        <f t="shared" si="36"/>
        <v/>
      </c>
    </row>
    <row r="122" spans="1:25" x14ac:dyDescent="0.2">
      <c r="A122" s="392"/>
      <c r="B122" s="393"/>
      <c r="C122" s="394"/>
      <c r="D122" s="393"/>
      <c r="E122" s="394"/>
      <c r="F122" s="393"/>
      <c r="G122" s="394"/>
      <c r="H122" s="393"/>
      <c r="I122" s="394"/>
      <c r="J122" s="393"/>
      <c r="K122" s="394"/>
      <c r="L122" s="393"/>
      <c r="M122" s="394"/>
      <c r="N122" s="393"/>
      <c r="O122" s="394"/>
    </row>
    <row r="123" spans="1:25" x14ac:dyDescent="0.2">
      <c r="A123" s="78" t="s">
        <v>18</v>
      </c>
    </row>
    <row r="125" spans="1:25" x14ac:dyDescent="0.2">
      <c r="A125" s="482" t="s">
        <v>376</v>
      </c>
      <c r="B125" s="483"/>
      <c r="C125" s="483"/>
      <c r="D125" s="483"/>
      <c r="E125" s="483"/>
      <c r="F125" s="483"/>
      <c r="G125" s="483"/>
      <c r="H125" s="483"/>
      <c r="I125" s="483"/>
      <c r="J125" s="483"/>
      <c r="K125" s="483"/>
      <c r="L125" s="483"/>
      <c r="M125" s="483"/>
      <c r="N125" s="483"/>
      <c r="O125" s="483"/>
      <c r="P125" s="483"/>
      <c r="Q125" s="484"/>
    </row>
    <row r="126" spans="1:25" x14ac:dyDescent="0.2">
      <c r="A126" s="485" t="s">
        <v>266</v>
      </c>
      <c r="B126" s="580">
        <v>2006</v>
      </c>
      <c r="C126" s="581"/>
      <c r="D126" s="580">
        <v>2007</v>
      </c>
      <c r="E126" s="581"/>
      <c r="F126" s="580">
        <v>2008</v>
      </c>
      <c r="G126" s="581"/>
      <c r="H126" s="580">
        <v>2009</v>
      </c>
      <c r="I126" s="581"/>
      <c r="J126" s="580">
        <v>2010</v>
      </c>
      <c r="K126" s="581"/>
      <c r="L126" s="795">
        <v>2011</v>
      </c>
      <c r="M126" s="796"/>
      <c r="N126" s="796"/>
      <c r="O126" s="797"/>
      <c r="P126" s="580">
        <v>2012</v>
      </c>
      <c r="Q126" s="581"/>
    </row>
    <row r="127" spans="1:25" x14ac:dyDescent="0.2">
      <c r="A127" s="485"/>
      <c r="B127" s="730"/>
      <c r="C127" s="731"/>
      <c r="D127" s="730"/>
      <c r="E127" s="731"/>
      <c r="F127" s="730"/>
      <c r="G127" s="731"/>
      <c r="H127" s="730"/>
      <c r="I127" s="731"/>
      <c r="J127" s="730"/>
      <c r="K127" s="731"/>
      <c r="L127" s="795" t="s">
        <v>0</v>
      </c>
      <c r="M127" s="797"/>
      <c r="N127" s="795" t="s">
        <v>9</v>
      </c>
      <c r="O127" s="797"/>
      <c r="P127" s="730"/>
      <c r="Q127" s="731"/>
    </row>
    <row r="128" spans="1:25" x14ac:dyDescent="0.2">
      <c r="A128" s="485"/>
      <c r="B128" s="401" t="s">
        <v>81</v>
      </c>
      <c r="C128" s="172" t="s">
        <v>68</v>
      </c>
      <c r="D128" s="401" t="s">
        <v>81</v>
      </c>
      <c r="E128" s="172" t="s">
        <v>68</v>
      </c>
      <c r="F128" s="401" t="s">
        <v>81</v>
      </c>
      <c r="G128" s="172" t="s">
        <v>68</v>
      </c>
      <c r="H128" s="401" t="s">
        <v>81</v>
      </c>
      <c r="I128" s="172" t="s">
        <v>68</v>
      </c>
      <c r="J128" s="401" t="s">
        <v>81</v>
      </c>
      <c r="K128" s="172" t="s">
        <v>68</v>
      </c>
      <c r="L128" s="401" t="s">
        <v>81</v>
      </c>
      <c r="M128" s="172" t="s">
        <v>68</v>
      </c>
      <c r="N128" s="401" t="s">
        <v>81</v>
      </c>
      <c r="O128" s="172" t="s">
        <v>68</v>
      </c>
      <c r="P128" s="401" t="s">
        <v>81</v>
      </c>
      <c r="Q128" s="172" t="s">
        <v>68</v>
      </c>
    </row>
    <row r="129" spans="1:22" x14ac:dyDescent="0.2">
      <c r="A129" s="6" t="s">
        <v>377</v>
      </c>
      <c r="B129" s="143"/>
      <c r="C129" s="402" t="str">
        <f t="shared" ref="C129:C134" si="37">IF(B129=0,"",B129*100/$B$78)</f>
        <v/>
      </c>
      <c r="D129" s="403"/>
      <c r="E129" s="402" t="str">
        <f t="shared" ref="E129:E134" si="38">IF(D129=0,"",D129*100/$C$78)</f>
        <v/>
      </c>
      <c r="F129" s="403"/>
      <c r="G129" s="402" t="str">
        <f t="shared" ref="G129:G134" si="39">IF(F129=0,"",F129*100/$D$78)</f>
        <v/>
      </c>
      <c r="H129" s="403"/>
      <c r="I129" s="402" t="str">
        <f t="shared" ref="I129:I134" si="40">IF(H129=0,"",H129*100/$E$78)</f>
        <v/>
      </c>
      <c r="J129" s="403"/>
      <c r="K129" s="402" t="str">
        <f t="shared" ref="K129:K134" si="41">IF(J129=0,"",J129*100/$F$78)</f>
        <v/>
      </c>
      <c r="L129" s="404"/>
      <c r="M129" s="402" t="str">
        <f t="shared" ref="M129:M134" si="42">IF(L129=0,"",L129*100/$G$78)</f>
        <v/>
      </c>
      <c r="N129" s="403"/>
      <c r="O129" s="402" t="str">
        <f t="shared" ref="O129:O134" si="43">IF(N129=0,"",N129*100/$H$78)</f>
        <v/>
      </c>
      <c r="P129" s="403"/>
      <c r="Q129" s="405" t="str">
        <f t="shared" ref="Q129:Q134" si="44">IF(P129=0,"",P129*100/$I$78)</f>
        <v/>
      </c>
    </row>
    <row r="130" spans="1:22" x14ac:dyDescent="0.2">
      <c r="A130" s="38" t="s">
        <v>378</v>
      </c>
      <c r="B130" s="150"/>
      <c r="C130" s="406" t="str">
        <f t="shared" si="37"/>
        <v/>
      </c>
      <c r="D130" s="407"/>
      <c r="E130" s="406" t="str">
        <f t="shared" si="38"/>
        <v/>
      </c>
      <c r="F130" s="407"/>
      <c r="G130" s="406" t="str">
        <f t="shared" si="39"/>
        <v/>
      </c>
      <c r="H130" s="407"/>
      <c r="I130" s="406" t="str">
        <f t="shared" si="40"/>
        <v/>
      </c>
      <c r="J130" s="407"/>
      <c r="K130" s="406" t="str">
        <f t="shared" si="41"/>
        <v/>
      </c>
      <c r="L130" s="408"/>
      <c r="M130" s="406" t="str">
        <f t="shared" si="42"/>
        <v/>
      </c>
      <c r="N130" s="407"/>
      <c r="O130" s="406" t="str">
        <f t="shared" si="43"/>
        <v/>
      </c>
      <c r="P130" s="407"/>
      <c r="Q130" s="409" t="str">
        <f t="shared" si="44"/>
        <v/>
      </c>
    </row>
    <row r="131" spans="1:22" x14ac:dyDescent="0.2">
      <c r="A131" s="38" t="s">
        <v>379</v>
      </c>
      <c r="B131" s="150"/>
      <c r="C131" s="406" t="str">
        <f t="shared" si="37"/>
        <v/>
      </c>
      <c r="D131" s="407"/>
      <c r="E131" s="406" t="str">
        <f t="shared" si="38"/>
        <v/>
      </c>
      <c r="F131" s="407"/>
      <c r="G131" s="406" t="str">
        <f t="shared" si="39"/>
        <v/>
      </c>
      <c r="H131" s="407"/>
      <c r="I131" s="406" t="str">
        <f t="shared" si="40"/>
        <v/>
      </c>
      <c r="J131" s="407"/>
      <c r="K131" s="406" t="str">
        <f t="shared" si="41"/>
        <v/>
      </c>
      <c r="L131" s="408"/>
      <c r="M131" s="406" t="str">
        <f t="shared" si="42"/>
        <v/>
      </c>
      <c r="N131" s="407"/>
      <c r="O131" s="406" t="str">
        <f t="shared" si="43"/>
        <v/>
      </c>
      <c r="P131" s="407"/>
      <c r="Q131" s="409" t="str">
        <f t="shared" si="44"/>
        <v/>
      </c>
    </row>
    <row r="132" spans="1:22" x14ac:dyDescent="0.2">
      <c r="A132" s="38" t="s">
        <v>380</v>
      </c>
      <c r="B132" s="150"/>
      <c r="C132" s="406" t="str">
        <f t="shared" si="37"/>
        <v/>
      </c>
      <c r="D132" s="407"/>
      <c r="E132" s="406" t="str">
        <f t="shared" si="38"/>
        <v/>
      </c>
      <c r="F132" s="407"/>
      <c r="G132" s="406" t="str">
        <f t="shared" si="39"/>
        <v/>
      </c>
      <c r="H132" s="407"/>
      <c r="I132" s="406" t="str">
        <f t="shared" si="40"/>
        <v/>
      </c>
      <c r="J132" s="407"/>
      <c r="K132" s="406" t="str">
        <f t="shared" si="41"/>
        <v/>
      </c>
      <c r="L132" s="408"/>
      <c r="M132" s="406" t="str">
        <f t="shared" si="42"/>
        <v/>
      </c>
      <c r="N132" s="407"/>
      <c r="O132" s="406" t="str">
        <f t="shared" si="43"/>
        <v/>
      </c>
      <c r="P132" s="407"/>
      <c r="Q132" s="409" t="str">
        <f t="shared" si="44"/>
        <v/>
      </c>
    </row>
    <row r="133" spans="1:22" x14ac:dyDescent="0.2">
      <c r="A133" s="38" t="s">
        <v>95</v>
      </c>
      <c r="B133" s="168">
        <f>SUM(B129:B132)</f>
        <v>0</v>
      </c>
      <c r="C133" s="406" t="str">
        <f t="shared" si="37"/>
        <v/>
      </c>
      <c r="D133" s="168">
        <f>SUM(D129:D132)</f>
        <v>0</v>
      </c>
      <c r="E133" s="406" t="str">
        <f t="shared" si="38"/>
        <v/>
      </c>
      <c r="F133" s="168">
        <f>SUM(F129:F132)</f>
        <v>0</v>
      </c>
      <c r="G133" s="406" t="str">
        <f t="shared" si="39"/>
        <v/>
      </c>
      <c r="H133" s="168">
        <f>SUM(H129:H132)</f>
        <v>0</v>
      </c>
      <c r="I133" s="406" t="str">
        <f t="shared" si="40"/>
        <v/>
      </c>
      <c r="J133" s="168">
        <f>SUM(J129:J132)</f>
        <v>0</v>
      </c>
      <c r="K133" s="406" t="str">
        <f t="shared" si="41"/>
        <v/>
      </c>
      <c r="L133" s="168">
        <f>SUM(L129:L132)</f>
        <v>0</v>
      </c>
      <c r="M133" s="406" t="str">
        <f t="shared" si="42"/>
        <v/>
      </c>
      <c r="N133" s="168">
        <f>SUM(N129:N132)</f>
        <v>0</v>
      </c>
      <c r="O133" s="406" t="str">
        <f t="shared" si="43"/>
        <v/>
      </c>
      <c r="P133" s="168">
        <f>SUM(P129:P132)</f>
        <v>0</v>
      </c>
      <c r="Q133" s="409" t="str">
        <f t="shared" si="44"/>
        <v/>
      </c>
    </row>
    <row r="134" spans="1:22" x14ac:dyDescent="0.2">
      <c r="A134" s="384" t="s">
        <v>381</v>
      </c>
      <c r="B134" s="410"/>
      <c r="C134" s="406" t="str">
        <f t="shared" si="37"/>
        <v/>
      </c>
      <c r="D134" s="410"/>
      <c r="E134" s="406" t="str">
        <f t="shared" si="38"/>
        <v/>
      </c>
      <c r="F134" s="410"/>
      <c r="G134" s="406" t="str">
        <f t="shared" si="39"/>
        <v/>
      </c>
      <c r="H134" s="410"/>
      <c r="I134" s="406" t="str">
        <f t="shared" si="40"/>
        <v/>
      </c>
      <c r="J134" s="410"/>
      <c r="K134" s="406" t="str">
        <f t="shared" si="41"/>
        <v/>
      </c>
      <c r="L134" s="408"/>
      <c r="M134" s="406" t="str">
        <f t="shared" si="42"/>
        <v/>
      </c>
      <c r="N134" s="410"/>
      <c r="O134" s="406" t="str">
        <f t="shared" si="43"/>
        <v/>
      </c>
      <c r="P134" s="410"/>
      <c r="Q134" s="409" t="str">
        <f t="shared" si="44"/>
        <v/>
      </c>
    </row>
    <row r="135" spans="1:22" x14ac:dyDescent="0.2">
      <c r="A135" s="388" t="s">
        <v>97</v>
      </c>
      <c r="B135" s="410"/>
      <c r="C135" s="406" t="str">
        <f>IFERROR(B135*100/B78,"")</f>
        <v/>
      </c>
      <c r="D135" s="410"/>
      <c r="E135" s="406" t="str">
        <f>IFERROR(D135*100/C78,"")</f>
        <v/>
      </c>
      <c r="F135" s="410"/>
      <c r="G135" s="406" t="str">
        <f>IFERROR(F135*100/D78,"")</f>
        <v/>
      </c>
      <c r="H135" s="410"/>
      <c r="I135" s="406" t="str">
        <f>IFERROR(H135*100/E78,"")</f>
        <v/>
      </c>
      <c r="J135" s="410"/>
      <c r="K135" s="406" t="str">
        <f>IFERROR(J135*100/F78,"")</f>
        <v/>
      </c>
      <c r="L135" s="408"/>
      <c r="M135" s="406" t="str">
        <f>IFERROR(L135*100/G78,"")</f>
        <v/>
      </c>
      <c r="N135" s="410"/>
      <c r="O135" s="406" t="str">
        <f>IFERROR(N135*100/H78,"")</f>
        <v/>
      </c>
      <c r="P135" s="410"/>
      <c r="Q135" s="409" t="str">
        <f>IFERROR(P135*100/I78,"")</f>
        <v/>
      </c>
    </row>
    <row r="136" spans="1:22" ht="25.5" x14ac:dyDescent="0.2">
      <c r="A136" s="56" t="s">
        <v>98</v>
      </c>
      <c r="B136" s="410"/>
      <c r="C136" s="406" t="str">
        <f>IFERROR(B136*100/B135,"")</f>
        <v/>
      </c>
      <c r="D136" s="410"/>
      <c r="E136" s="406" t="str">
        <f>IFERROR(D136*100/D135,"")</f>
        <v/>
      </c>
      <c r="F136" s="410"/>
      <c r="G136" s="406" t="str">
        <f>IFERROR(F136*100/F135,"")</f>
        <v/>
      </c>
      <c r="H136" s="410"/>
      <c r="I136" s="406" t="str">
        <f>IFERROR(H136*100/H135,"")</f>
        <v/>
      </c>
      <c r="J136" s="410"/>
      <c r="K136" s="406" t="str">
        <f>IFERROR(J136*100/J135,"")</f>
        <v/>
      </c>
      <c r="L136" s="408"/>
      <c r="M136" s="406" t="str">
        <f>IFERROR(L136*100/L135,"")</f>
        <v/>
      </c>
      <c r="N136" s="410"/>
      <c r="O136" s="406" t="str">
        <f>IFERROR(N136*100/N135,"")</f>
        <v/>
      </c>
      <c r="P136" s="410"/>
      <c r="Q136" s="409" t="str">
        <f>IFERROR(P136*100/P135,"")</f>
        <v/>
      </c>
    </row>
    <row r="137" spans="1:22" ht="25.5" x14ac:dyDescent="0.2">
      <c r="A137" s="56" t="s">
        <v>99</v>
      </c>
      <c r="B137" s="410"/>
      <c r="C137" s="406" t="str">
        <f>IFERROR(B137*100/B135,"")</f>
        <v/>
      </c>
      <c r="D137" s="410"/>
      <c r="E137" s="406" t="str">
        <f>IFERROR(D137*100/D135,"")</f>
        <v/>
      </c>
      <c r="F137" s="410"/>
      <c r="G137" s="406" t="str">
        <f>IFERROR(F137*100/F135,"")</f>
        <v/>
      </c>
      <c r="H137" s="410"/>
      <c r="I137" s="406" t="str">
        <f>IFERROR(H137*100/H135,"")</f>
        <v/>
      </c>
      <c r="J137" s="410"/>
      <c r="K137" s="406" t="str">
        <f>IFERROR(J137*100/J135,"")</f>
        <v/>
      </c>
      <c r="L137" s="408"/>
      <c r="M137" s="406" t="str">
        <f>IFERROR(L137*100/L135,"")</f>
        <v/>
      </c>
      <c r="N137" s="410"/>
      <c r="O137" s="406" t="str">
        <f>IFERROR(N137*100/N135,"")</f>
        <v/>
      </c>
      <c r="P137" s="410"/>
      <c r="Q137" s="409" t="str">
        <f>IFERROR(P137*100/P135,"")</f>
        <v/>
      </c>
    </row>
    <row r="138" spans="1:22" x14ac:dyDescent="0.2">
      <c r="A138" s="56" t="s">
        <v>100</v>
      </c>
      <c r="B138" s="410"/>
      <c r="C138" s="411">
        <f>IFERROR(B138*100/(B$78-B138),0)</f>
        <v>0</v>
      </c>
      <c r="D138" s="410"/>
      <c r="E138" s="411">
        <f>IFERROR(D138*100/(C$78-D138),0)</f>
        <v>0</v>
      </c>
      <c r="F138" s="410"/>
      <c r="G138" s="411">
        <f>IFERROR(F138*100/(D$78-F138),0)</f>
        <v>0</v>
      </c>
      <c r="H138" s="410"/>
      <c r="I138" s="411">
        <f>IFERROR(H138*100/(E$78-H138),0)</f>
        <v>0</v>
      </c>
      <c r="J138" s="410"/>
      <c r="K138" s="411">
        <f>IFERROR(J138*100/(F$78-J138),0)</f>
        <v>0</v>
      </c>
      <c r="L138" s="408"/>
      <c r="M138" s="411">
        <f>IFERROR(L138*100/(G$78-L138),0)</f>
        <v>0</v>
      </c>
      <c r="N138" s="410"/>
      <c r="O138" s="411">
        <f>IFERROR(N138*100/(H$78-N138),0)</f>
        <v>0</v>
      </c>
      <c r="P138" s="410"/>
      <c r="Q138" s="412">
        <f>IFERROR(P138*100/(I$78-P138),0)</f>
        <v>0</v>
      </c>
    </row>
    <row r="139" spans="1:22" ht="25.5" x14ac:dyDescent="0.2">
      <c r="A139" s="56" t="s">
        <v>101</v>
      </c>
      <c r="B139" s="410"/>
      <c r="C139" s="406" t="str">
        <f>IFERROR(B139*100/B138,"")</f>
        <v/>
      </c>
      <c r="D139" s="410"/>
      <c r="E139" s="406" t="str">
        <f>IFERROR(D139*100/D138,"")</f>
        <v/>
      </c>
      <c r="F139" s="410"/>
      <c r="G139" s="406" t="str">
        <f>IFERROR(F139*100/F138,"")</f>
        <v/>
      </c>
      <c r="H139" s="410"/>
      <c r="I139" s="406" t="str">
        <f>IFERROR(H139*100/H138,"")</f>
        <v/>
      </c>
      <c r="J139" s="410"/>
      <c r="K139" s="406" t="str">
        <f>IFERROR(J139*100/J138,"")</f>
        <v/>
      </c>
      <c r="L139" s="408"/>
      <c r="M139" s="406" t="str">
        <f>IFERROR(L139*100/L138,"")</f>
        <v/>
      </c>
      <c r="N139" s="410"/>
      <c r="O139" s="406" t="str">
        <f>IFERROR(N139*100/N138,"")</f>
        <v/>
      </c>
      <c r="P139" s="410"/>
      <c r="Q139" s="409" t="str">
        <f>IFERROR(P139*100/P138,"")</f>
        <v/>
      </c>
    </row>
    <row r="140" spans="1:22" ht="13.5" x14ac:dyDescent="0.25">
      <c r="A140" s="384" t="s">
        <v>382</v>
      </c>
      <c r="B140" s="413"/>
      <c r="C140" s="407"/>
      <c r="D140" s="407"/>
      <c r="E140" s="407"/>
      <c r="F140" s="407"/>
      <c r="G140" s="407"/>
      <c r="H140" s="407"/>
      <c r="I140" s="407"/>
      <c r="J140" s="407"/>
      <c r="K140" s="407"/>
      <c r="L140" s="407"/>
      <c r="M140" s="407"/>
      <c r="N140" s="407"/>
      <c r="O140" s="407"/>
      <c r="P140" s="407"/>
      <c r="Q140" s="414"/>
      <c r="R140" s="415"/>
      <c r="S140" s="304"/>
      <c r="T140" s="304"/>
      <c r="U140" s="304"/>
      <c r="V140" s="304"/>
    </row>
    <row r="141" spans="1:22" ht="13.5" x14ac:dyDescent="0.25">
      <c r="A141" s="384" t="s">
        <v>383</v>
      </c>
      <c r="B141" s="413"/>
      <c r="C141" s="407"/>
      <c r="D141" s="407"/>
      <c r="E141" s="407"/>
      <c r="F141" s="407"/>
      <c r="G141" s="407"/>
      <c r="H141" s="407"/>
      <c r="I141" s="407"/>
      <c r="J141" s="407"/>
      <c r="K141" s="407"/>
      <c r="L141" s="407"/>
      <c r="M141" s="407"/>
      <c r="N141" s="407"/>
      <c r="O141" s="407"/>
      <c r="P141" s="407"/>
      <c r="Q141" s="414"/>
      <c r="R141" s="304"/>
      <c r="S141" s="304"/>
      <c r="T141" s="304"/>
      <c r="U141" s="304"/>
      <c r="V141" s="304"/>
    </row>
    <row r="142" spans="1:22" x14ac:dyDescent="0.2">
      <c r="A142" s="384" t="s">
        <v>384</v>
      </c>
      <c r="B142" s="413"/>
      <c r="C142" s="416"/>
      <c r="D142" s="416"/>
      <c r="E142" s="416"/>
      <c r="F142" s="416"/>
      <c r="G142" s="416"/>
      <c r="H142" s="416"/>
      <c r="I142" s="416"/>
      <c r="J142" s="416"/>
      <c r="K142" s="416"/>
      <c r="L142" s="416"/>
      <c r="M142" s="416"/>
      <c r="N142" s="416"/>
      <c r="O142" s="416"/>
      <c r="P142" s="416"/>
      <c r="Q142" s="417"/>
    </row>
    <row r="143" spans="1:22" ht="25.5" x14ac:dyDescent="0.2">
      <c r="A143" s="418" t="s">
        <v>385</v>
      </c>
      <c r="B143" s="798"/>
      <c r="C143" s="798"/>
      <c r="D143" s="799"/>
      <c r="E143" s="799"/>
      <c r="F143" s="799"/>
      <c r="G143" s="799"/>
      <c r="H143" s="799"/>
      <c r="I143" s="799"/>
      <c r="J143" s="800"/>
      <c r="K143" s="801"/>
      <c r="L143" s="419"/>
      <c r="M143" s="419"/>
      <c r="N143" s="799"/>
      <c r="O143" s="799"/>
      <c r="P143" s="799"/>
      <c r="Q143" s="802"/>
    </row>
    <row r="144" spans="1:22" x14ac:dyDescent="0.2">
      <c r="A144" s="78" t="s">
        <v>18</v>
      </c>
    </row>
    <row r="145" spans="1:32" x14ac:dyDescent="0.2">
      <c r="A145" s="553" t="s">
        <v>386</v>
      </c>
      <c r="B145" s="553"/>
      <c r="C145" s="553"/>
      <c r="D145" s="553"/>
      <c r="E145" s="553"/>
      <c r="F145" s="553"/>
      <c r="G145" s="553"/>
      <c r="H145" s="553"/>
      <c r="I145" s="553"/>
      <c r="J145" s="553"/>
      <c r="K145" s="553"/>
      <c r="L145" s="553"/>
      <c r="M145" s="553"/>
      <c r="N145" s="553"/>
      <c r="O145" s="553"/>
      <c r="P145" s="553"/>
      <c r="Q145" s="553"/>
      <c r="R145" s="553"/>
      <c r="S145" s="553"/>
      <c r="T145" s="420"/>
    </row>
    <row r="146" spans="1:32" x14ac:dyDescent="0.2">
      <c r="A146" s="553" t="s">
        <v>387</v>
      </c>
      <c r="B146" s="553"/>
      <c r="C146" s="553"/>
      <c r="D146" s="553"/>
      <c r="E146" s="553"/>
      <c r="F146" s="553"/>
      <c r="G146" s="553"/>
      <c r="H146" s="553"/>
      <c r="I146" s="553"/>
      <c r="J146" s="553"/>
      <c r="K146" s="553"/>
      <c r="L146" s="553"/>
      <c r="M146" s="553"/>
      <c r="N146" s="553"/>
      <c r="O146" s="553"/>
      <c r="P146" s="553"/>
      <c r="Q146" s="553"/>
      <c r="R146" s="553"/>
      <c r="S146" s="553"/>
    </row>
    <row r="147" spans="1:32" x14ac:dyDescent="0.2">
      <c r="A147" s="230"/>
      <c r="B147" s="230"/>
      <c r="C147" s="230"/>
      <c r="D147" s="230"/>
      <c r="E147" s="230"/>
      <c r="F147" s="230"/>
      <c r="G147" s="230"/>
      <c r="H147" s="230"/>
      <c r="I147" s="230"/>
      <c r="J147" s="230"/>
      <c r="K147" s="230"/>
      <c r="L147" s="230"/>
      <c r="M147" s="230"/>
      <c r="N147" s="230"/>
      <c r="O147" s="230"/>
      <c r="P147" s="230"/>
      <c r="Q147" s="230"/>
      <c r="R147" s="230"/>
      <c r="S147" s="230"/>
    </row>
    <row r="148" spans="1:32" x14ac:dyDescent="0.2">
      <c r="A148" s="230"/>
      <c r="B148" s="230"/>
      <c r="C148" s="230"/>
      <c r="D148" s="230"/>
      <c r="E148" s="230"/>
      <c r="F148" s="230"/>
      <c r="G148" s="230"/>
      <c r="H148" s="230"/>
      <c r="I148" s="230"/>
      <c r="J148" s="230"/>
      <c r="K148" s="230"/>
      <c r="L148" s="230"/>
      <c r="M148" s="230"/>
      <c r="N148" s="230"/>
      <c r="O148" s="230"/>
      <c r="P148" s="230"/>
      <c r="Q148" s="230"/>
      <c r="R148" s="230"/>
      <c r="S148" s="230"/>
    </row>
    <row r="149" spans="1:32" x14ac:dyDescent="0.2">
      <c r="A149" s="482" t="s">
        <v>110</v>
      </c>
      <c r="B149" s="483"/>
      <c r="C149" s="483"/>
      <c r="D149" s="483"/>
      <c r="E149" s="483"/>
      <c r="F149" s="483"/>
      <c r="G149" s="483"/>
      <c r="H149" s="483"/>
      <c r="I149" s="483"/>
      <c r="J149" s="483"/>
      <c r="K149" s="483"/>
      <c r="L149" s="483"/>
      <c r="M149" s="483"/>
      <c r="N149" s="483"/>
      <c r="O149" s="483"/>
      <c r="P149" s="483"/>
      <c r="Q149" s="483"/>
      <c r="R149" s="483"/>
      <c r="S149" s="483"/>
      <c r="T149" s="483"/>
      <c r="U149" s="483"/>
      <c r="V149" s="483"/>
      <c r="W149" s="483"/>
      <c r="X149" s="483"/>
      <c r="Y149" s="484"/>
    </row>
    <row r="150" spans="1:32" x14ac:dyDescent="0.2">
      <c r="A150" s="803" t="s">
        <v>266</v>
      </c>
      <c r="B150" s="580">
        <v>2006</v>
      </c>
      <c r="C150" s="806"/>
      <c r="D150" s="581"/>
      <c r="E150" s="580">
        <v>2007</v>
      </c>
      <c r="F150" s="806"/>
      <c r="G150" s="581"/>
      <c r="H150" s="580">
        <v>2008</v>
      </c>
      <c r="I150" s="806"/>
      <c r="J150" s="581"/>
      <c r="K150" s="580">
        <v>2009</v>
      </c>
      <c r="L150" s="806"/>
      <c r="M150" s="581"/>
      <c r="N150" s="580">
        <v>2010</v>
      </c>
      <c r="O150" s="806"/>
      <c r="P150" s="581"/>
      <c r="Q150" s="795">
        <v>2011</v>
      </c>
      <c r="R150" s="796"/>
      <c r="S150" s="796"/>
      <c r="T150" s="796"/>
      <c r="U150" s="796"/>
      <c r="V150" s="797"/>
      <c r="W150" s="580">
        <v>2012</v>
      </c>
      <c r="X150" s="806"/>
      <c r="Y150" s="581"/>
    </row>
    <row r="151" spans="1:32" x14ac:dyDescent="0.2">
      <c r="A151" s="804"/>
      <c r="B151" s="730"/>
      <c r="C151" s="807"/>
      <c r="D151" s="731"/>
      <c r="E151" s="730"/>
      <c r="F151" s="807"/>
      <c r="G151" s="731"/>
      <c r="H151" s="730"/>
      <c r="I151" s="807"/>
      <c r="J151" s="731"/>
      <c r="K151" s="730"/>
      <c r="L151" s="807"/>
      <c r="M151" s="731"/>
      <c r="N151" s="730"/>
      <c r="O151" s="807"/>
      <c r="P151" s="731"/>
      <c r="Q151" s="795" t="s">
        <v>0</v>
      </c>
      <c r="R151" s="796"/>
      <c r="S151" s="797"/>
      <c r="T151" s="795" t="s">
        <v>9</v>
      </c>
      <c r="U151" s="796"/>
      <c r="V151" s="797"/>
      <c r="W151" s="730"/>
      <c r="X151" s="807"/>
      <c r="Y151" s="731"/>
    </row>
    <row r="152" spans="1:32" x14ac:dyDescent="0.2">
      <c r="A152" s="804"/>
      <c r="B152" s="172" t="s">
        <v>131</v>
      </c>
      <c r="C152" s="579" t="s">
        <v>132</v>
      </c>
      <c r="D152" s="579"/>
      <c r="E152" s="172" t="s">
        <v>131</v>
      </c>
      <c r="F152" s="579" t="s">
        <v>132</v>
      </c>
      <c r="G152" s="579"/>
      <c r="H152" s="172" t="s">
        <v>131</v>
      </c>
      <c r="I152" s="579" t="s">
        <v>132</v>
      </c>
      <c r="J152" s="579"/>
      <c r="K152" s="172" t="s">
        <v>131</v>
      </c>
      <c r="L152" s="579" t="s">
        <v>132</v>
      </c>
      <c r="M152" s="579"/>
      <c r="N152" s="172" t="s">
        <v>131</v>
      </c>
      <c r="O152" s="579" t="s">
        <v>132</v>
      </c>
      <c r="P152" s="579"/>
      <c r="Q152" s="172" t="s">
        <v>131</v>
      </c>
      <c r="R152" s="579" t="s">
        <v>132</v>
      </c>
      <c r="S152" s="579"/>
      <c r="T152" s="172" t="s">
        <v>131</v>
      </c>
      <c r="U152" s="579" t="s">
        <v>132</v>
      </c>
      <c r="V152" s="579"/>
      <c r="W152" s="172" t="s">
        <v>131</v>
      </c>
      <c r="X152" s="579" t="s">
        <v>132</v>
      </c>
      <c r="Y152" s="579"/>
    </row>
    <row r="153" spans="1:32" ht="13.5" thickBot="1" x14ac:dyDescent="0.25">
      <c r="A153" s="805"/>
      <c r="B153" s="421" t="s">
        <v>81</v>
      </c>
      <c r="C153" s="421" t="s">
        <v>81</v>
      </c>
      <c r="D153" s="172" t="s">
        <v>68</v>
      </c>
      <c r="E153" s="421" t="s">
        <v>81</v>
      </c>
      <c r="F153" s="421" t="s">
        <v>81</v>
      </c>
      <c r="G153" s="172" t="s">
        <v>68</v>
      </c>
      <c r="H153" s="421" t="s">
        <v>81</v>
      </c>
      <c r="I153" s="421" t="s">
        <v>81</v>
      </c>
      <c r="J153" s="172" t="s">
        <v>68</v>
      </c>
      <c r="K153" s="421" t="s">
        <v>81</v>
      </c>
      <c r="L153" s="421" t="s">
        <v>81</v>
      </c>
      <c r="M153" s="172" t="s">
        <v>68</v>
      </c>
      <c r="N153" s="421" t="s">
        <v>81</v>
      </c>
      <c r="O153" s="421" t="s">
        <v>81</v>
      </c>
      <c r="P153" s="172" t="s">
        <v>68</v>
      </c>
      <c r="Q153" s="421" t="s">
        <v>81</v>
      </c>
      <c r="R153" s="421" t="s">
        <v>81</v>
      </c>
      <c r="S153" s="172" t="s">
        <v>68</v>
      </c>
      <c r="T153" s="421" t="s">
        <v>81</v>
      </c>
      <c r="U153" s="421" t="s">
        <v>81</v>
      </c>
      <c r="V153" s="172" t="s">
        <v>68</v>
      </c>
      <c r="W153" s="421" t="s">
        <v>81</v>
      </c>
      <c r="X153" s="421" t="s">
        <v>81</v>
      </c>
      <c r="Y153" s="172" t="s">
        <v>68</v>
      </c>
    </row>
    <row r="154" spans="1:32" x14ac:dyDescent="0.2">
      <c r="A154" s="422" t="s">
        <v>388</v>
      </c>
      <c r="B154" s="423"/>
      <c r="C154" s="423"/>
      <c r="D154" s="329" t="str">
        <f t="shared" ref="D154:D160" si="45">IF(C154=0,"",C154*100/B154)</f>
        <v/>
      </c>
      <c r="E154" s="424"/>
      <c r="F154" s="424"/>
      <c r="G154" s="425" t="str">
        <f t="shared" ref="G154:G160" si="46">IF(F154=0,"",F154*100/E154)</f>
        <v/>
      </c>
      <c r="H154" s="424"/>
      <c r="I154" s="424"/>
      <c r="J154" s="425" t="str">
        <f t="shared" ref="J154:J160" si="47">IF(I154=0,"",I154*100/H154)</f>
        <v/>
      </c>
      <c r="K154" s="424"/>
      <c r="L154" s="424"/>
      <c r="M154" s="425" t="str">
        <f t="shared" ref="M154:M160" si="48">IF(L154=0,"",L154*100/K154)</f>
        <v/>
      </c>
      <c r="N154" s="424"/>
      <c r="O154" s="424"/>
      <c r="P154" s="425" t="str">
        <f t="shared" ref="P154:P160" si="49">IF(O154=0,"",O154*100/N154)</f>
        <v/>
      </c>
      <c r="Q154" s="426"/>
      <c r="R154" s="426"/>
      <c r="S154" s="425" t="str">
        <f t="shared" ref="S154:S160" si="50">IF(R154=0,"",R154*100/Q154)</f>
        <v/>
      </c>
      <c r="T154" s="424"/>
      <c r="U154" s="424"/>
      <c r="V154" s="425" t="str">
        <f t="shared" ref="V154:V160" si="51">IF(U154=0,"",U154*100/T154)</f>
        <v/>
      </c>
      <c r="W154" s="424"/>
      <c r="X154" s="427"/>
      <c r="Y154" s="428" t="str">
        <f t="shared" ref="Y154:Y160" si="52">IF(X154=0,"",X154*100/W154)</f>
        <v/>
      </c>
      <c r="Z154" s="160"/>
      <c r="AA154" s="157"/>
      <c r="AB154" s="157"/>
      <c r="AC154" s="157"/>
      <c r="AD154" s="157"/>
      <c r="AE154" s="157"/>
      <c r="AF154" s="157"/>
    </row>
    <row r="155" spans="1:32" ht="25.5" x14ac:dyDescent="0.2">
      <c r="A155" s="288" t="s">
        <v>389</v>
      </c>
      <c r="B155" s="299"/>
      <c r="C155" s="299"/>
      <c r="D155" s="429" t="str">
        <f t="shared" si="45"/>
        <v/>
      </c>
      <c r="E155" s="430"/>
      <c r="F155" s="430"/>
      <c r="G155" s="429" t="str">
        <f t="shared" si="46"/>
        <v/>
      </c>
      <c r="H155" s="430"/>
      <c r="I155" s="430"/>
      <c r="J155" s="429" t="str">
        <f t="shared" si="47"/>
        <v/>
      </c>
      <c r="K155" s="430"/>
      <c r="L155" s="430"/>
      <c r="M155" s="429" t="str">
        <f t="shared" si="48"/>
        <v/>
      </c>
      <c r="N155" s="430"/>
      <c r="O155" s="430"/>
      <c r="P155" s="429" t="str">
        <f t="shared" si="49"/>
        <v/>
      </c>
      <c r="Q155" s="431"/>
      <c r="R155" s="431"/>
      <c r="S155" s="429" t="str">
        <f t="shared" si="50"/>
        <v/>
      </c>
      <c r="T155" s="430"/>
      <c r="U155" s="430"/>
      <c r="V155" s="429" t="str">
        <f t="shared" si="51"/>
        <v/>
      </c>
      <c r="W155" s="430"/>
      <c r="X155" s="432"/>
      <c r="Y155" s="433" t="str">
        <f t="shared" si="52"/>
        <v/>
      </c>
      <c r="Z155" s="160"/>
      <c r="AA155" s="157"/>
      <c r="AB155" s="157"/>
      <c r="AC155" s="157"/>
      <c r="AD155" s="157"/>
      <c r="AE155" s="157"/>
      <c r="AF155" s="157"/>
    </row>
    <row r="156" spans="1:32" ht="25.5" x14ac:dyDescent="0.2">
      <c r="A156" s="288" t="s">
        <v>390</v>
      </c>
      <c r="B156" s="168" t="str">
        <f>IF(C154=0,"",C154)</f>
        <v/>
      </c>
      <c r="C156" s="299"/>
      <c r="D156" s="429" t="str">
        <f t="shared" si="45"/>
        <v/>
      </c>
      <c r="E156" s="429" t="str">
        <f>IF(F154=0,"",F154)</f>
        <v/>
      </c>
      <c r="F156" s="430"/>
      <c r="G156" s="429" t="str">
        <f t="shared" si="46"/>
        <v/>
      </c>
      <c r="H156" s="429" t="str">
        <f>IF(I154=0,"",I154)</f>
        <v/>
      </c>
      <c r="I156" s="430"/>
      <c r="J156" s="429" t="str">
        <f t="shared" si="47"/>
        <v/>
      </c>
      <c r="K156" s="429" t="str">
        <f>IF(L154=0,"",L154)</f>
        <v/>
      </c>
      <c r="L156" s="430"/>
      <c r="M156" s="429" t="str">
        <f t="shared" si="48"/>
        <v/>
      </c>
      <c r="N156" s="429" t="str">
        <f>IF(O154=0,"",O154)</f>
        <v/>
      </c>
      <c r="O156" s="430"/>
      <c r="P156" s="429" t="str">
        <f t="shared" si="49"/>
        <v/>
      </c>
      <c r="Q156" s="429" t="str">
        <f>IF(R154=0,"",R154)</f>
        <v/>
      </c>
      <c r="R156" s="431"/>
      <c r="S156" s="429" t="str">
        <f t="shared" si="50"/>
        <v/>
      </c>
      <c r="T156" s="429" t="str">
        <f>IF(U154=0,"",U154)</f>
        <v/>
      </c>
      <c r="U156" s="430"/>
      <c r="V156" s="429" t="str">
        <f t="shared" si="51"/>
        <v/>
      </c>
      <c r="W156" s="429" t="str">
        <f>IF(X154=0,"",X154)</f>
        <v/>
      </c>
      <c r="X156" s="432"/>
      <c r="Y156" s="433" t="str">
        <f t="shared" si="52"/>
        <v/>
      </c>
      <c r="Z156" s="160"/>
      <c r="AA156" s="157"/>
      <c r="AB156" s="157"/>
      <c r="AC156" s="157"/>
      <c r="AD156" s="157"/>
      <c r="AE156" s="157"/>
      <c r="AF156" s="157"/>
    </row>
    <row r="157" spans="1:32" ht="25.5" x14ac:dyDescent="0.2">
      <c r="A157" s="288" t="s">
        <v>391</v>
      </c>
      <c r="B157" s="168" t="str">
        <f>IF(C155=0,"",C155)</f>
        <v/>
      </c>
      <c r="C157" s="299"/>
      <c r="D157" s="429" t="str">
        <f t="shared" si="45"/>
        <v/>
      </c>
      <c r="E157" s="429" t="str">
        <f>IF(F155=0,"",F155)</f>
        <v/>
      </c>
      <c r="F157" s="430"/>
      <c r="G157" s="429" t="str">
        <f t="shared" si="46"/>
        <v/>
      </c>
      <c r="H157" s="429" t="str">
        <f>IF(I155=0,"",I155)</f>
        <v/>
      </c>
      <c r="I157" s="430"/>
      <c r="J157" s="429" t="str">
        <f t="shared" si="47"/>
        <v/>
      </c>
      <c r="K157" s="429" t="str">
        <f>IF(L155=0,"",L155)</f>
        <v/>
      </c>
      <c r="L157" s="430"/>
      <c r="M157" s="429" t="str">
        <f t="shared" si="48"/>
        <v/>
      </c>
      <c r="N157" s="429" t="str">
        <f>IF(O155=0,"",O155)</f>
        <v/>
      </c>
      <c r="O157" s="430"/>
      <c r="P157" s="429" t="str">
        <f t="shared" si="49"/>
        <v/>
      </c>
      <c r="Q157" s="429" t="str">
        <f>IF(R155=0,"",R155)</f>
        <v/>
      </c>
      <c r="R157" s="431"/>
      <c r="S157" s="429" t="str">
        <f t="shared" si="50"/>
        <v/>
      </c>
      <c r="T157" s="429" t="str">
        <f>IF(U155=0,"",U155)</f>
        <v/>
      </c>
      <c r="U157" s="430"/>
      <c r="V157" s="429" t="str">
        <f t="shared" si="51"/>
        <v/>
      </c>
      <c r="W157" s="429" t="str">
        <f>IF(X155=0,"",X155)</f>
        <v/>
      </c>
      <c r="X157" s="432"/>
      <c r="Y157" s="433" t="str">
        <f t="shared" si="52"/>
        <v/>
      </c>
      <c r="Z157" s="434"/>
      <c r="AA157" s="435"/>
      <c r="AB157" s="435"/>
      <c r="AC157" s="435"/>
      <c r="AD157" s="435"/>
      <c r="AE157" s="435"/>
    </row>
    <row r="158" spans="1:32" x14ac:dyDescent="0.2">
      <c r="A158" s="288" t="s">
        <v>142</v>
      </c>
      <c r="B158" s="299"/>
      <c r="C158" s="299"/>
      <c r="D158" s="429" t="str">
        <f t="shared" si="45"/>
        <v/>
      </c>
      <c r="E158" s="430"/>
      <c r="F158" s="430"/>
      <c r="G158" s="429" t="str">
        <f t="shared" si="46"/>
        <v/>
      </c>
      <c r="H158" s="430"/>
      <c r="I158" s="430"/>
      <c r="J158" s="429" t="str">
        <f t="shared" si="47"/>
        <v/>
      </c>
      <c r="K158" s="430"/>
      <c r="L158" s="430"/>
      <c r="M158" s="429" t="str">
        <f t="shared" si="48"/>
        <v/>
      </c>
      <c r="N158" s="430"/>
      <c r="O158" s="430"/>
      <c r="P158" s="429" t="str">
        <f t="shared" si="49"/>
        <v/>
      </c>
      <c r="Q158" s="431"/>
      <c r="R158" s="431"/>
      <c r="S158" s="429" t="str">
        <f t="shared" si="50"/>
        <v/>
      </c>
      <c r="T158" s="430"/>
      <c r="U158" s="430"/>
      <c r="V158" s="429" t="str">
        <f t="shared" si="51"/>
        <v/>
      </c>
      <c r="W158" s="430"/>
      <c r="X158" s="432"/>
      <c r="Y158" s="433" t="str">
        <f t="shared" si="52"/>
        <v/>
      </c>
    </row>
    <row r="159" spans="1:32" ht="25.5" x14ac:dyDescent="0.2">
      <c r="A159" s="288" t="s">
        <v>392</v>
      </c>
      <c r="B159" s="299"/>
      <c r="C159" s="299"/>
      <c r="D159" s="429" t="str">
        <f t="shared" si="45"/>
        <v/>
      </c>
      <c r="E159" s="430"/>
      <c r="F159" s="430"/>
      <c r="G159" s="429" t="str">
        <f t="shared" si="46"/>
        <v/>
      </c>
      <c r="H159" s="430"/>
      <c r="I159" s="430"/>
      <c r="J159" s="429" t="str">
        <f t="shared" si="47"/>
        <v/>
      </c>
      <c r="K159" s="430"/>
      <c r="L159" s="430"/>
      <c r="M159" s="429" t="str">
        <f t="shared" si="48"/>
        <v/>
      </c>
      <c r="N159" s="430"/>
      <c r="O159" s="430"/>
      <c r="P159" s="429" t="str">
        <f t="shared" si="49"/>
        <v/>
      </c>
      <c r="Q159" s="431"/>
      <c r="R159" s="431"/>
      <c r="S159" s="429" t="str">
        <f t="shared" si="50"/>
        <v/>
      </c>
      <c r="T159" s="430"/>
      <c r="U159" s="430"/>
      <c r="V159" s="429" t="str">
        <f t="shared" si="51"/>
        <v/>
      </c>
      <c r="W159" s="430"/>
      <c r="X159" s="432"/>
      <c r="Y159" s="433" t="str">
        <f t="shared" si="52"/>
        <v/>
      </c>
    </row>
    <row r="160" spans="1:32" ht="25.5" x14ac:dyDescent="0.2">
      <c r="A160" s="318" t="s">
        <v>393</v>
      </c>
      <c r="B160" s="306"/>
      <c r="C160" s="306"/>
      <c r="D160" s="436" t="str">
        <f t="shared" si="45"/>
        <v/>
      </c>
      <c r="E160" s="437"/>
      <c r="F160" s="437"/>
      <c r="G160" s="436" t="str">
        <f t="shared" si="46"/>
        <v/>
      </c>
      <c r="H160" s="437"/>
      <c r="I160" s="437"/>
      <c r="J160" s="436" t="str">
        <f t="shared" si="47"/>
        <v/>
      </c>
      <c r="K160" s="437"/>
      <c r="L160" s="437"/>
      <c r="M160" s="436" t="str">
        <f t="shared" si="48"/>
        <v/>
      </c>
      <c r="N160" s="437"/>
      <c r="O160" s="437"/>
      <c r="P160" s="436" t="str">
        <f t="shared" si="49"/>
        <v/>
      </c>
      <c r="Q160" s="438"/>
      <c r="R160" s="438"/>
      <c r="S160" s="436" t="str">
        <f t="shared" si="50"/>
        <v/>
      </c>
      <c r="T160" s="437"/>
      <c r="U160" s="437"/>
      <c r="V160" s="436" t="str">
        <f t="shared" si="51"/>
        <v/>
      </c>
      <c r="W160" s="437"/>
      <c r="X160" s="439"/>
      <c r="Y160" s="440" t="str">
        <f t="shared" si="52"/>
        <v/>
      </c>
    </row>
    <row r="161" spans="1:22" x14ac:dyDescent="0.2">
      <c r="A161" s="566" t="s">
        <v>394</v>
      </c>
      <c r="B161" s="566"/>
      <c r="C161" s="566"/>
      <c r="D161" s="566"/>
      <c r="E161" s="566"/>
      <c r="F161" s="566"/>
      <c r="G161" s="566"/>
      <c r="H161" s="566"/>
      <c r="I161" s="566"/>
      <c r="J161" s="566"/>
      <c r="K161" s="566"/>
      <c r="L161" s="566"/>
      <c r="M161" s="566"/>
      <c r="N161" s="566"/>
      <c r="O161" s="566"/>
      <c r="P161" s="566"/>
      <c r="Q161" s="566"/>
      <c r="R161" s="566"/>
      <c r="S161" s="566"/>
      <c r="T161" s="566"/>
      <c r="U161" s="566"/>
      <c r="V161" s="566"/>
    </row>
    <row r="162" spans="1:22" x14ac:dyDescent="0.2">
      <c r="A162" s="648" t="s">
        <v>146</v>
      </c>
      <c r="B162" s="648"/>
      <c r="C162" s="648"/>
      <c r="D162" s="648"/>
      <c r="E162" s="648"/>
      <c r="F162" s="648"/>
      <c r="G162" s="648"/>
      <c r="H162" s="648"/>
      <c r="I162" s="648"/>
      <c r="J162" s="648"/>
      <c r="K162" s="648"/>
      <c r="L162" s="648"/>
      <c r="M162" s="648"/>
      <c r="N162" s="648"/>
      <c r="O162" s="648"/>
      <c r="P162" s="648"/>
      <c r="Q162" s="648"/>
      <c r="R162" s="648"/>
      <c r="S162" s="648"/>
      <c r="T162" s="648"/>
      <c r="U162" s="648"/>
      <c r="V162" s="648"/>
    </row>
    <row r="163" spans="1:22" s="18" customFormat="1" x14ac:dyDescent="0.2">
      <c r="A163" s="808" t="s">
        <v>147</v>
      </c>
      <c r="B163" s="808"/>
      <c r="C163" s="808"/>
      <c r="D163" s="808"/>
      <c r="E163" s="808"/>
      <c r="F163" s="808"/>
      <c r="G163" s="808"/>
      <c r="H163" s="808"/>
      <c r="I163" s="808"/>
      <c r="J163" s="808"/>
      <c r="K163" s="808"/>
      <c r="L163" s="808"/>
      <c r="M163" s="808"/>
      <c r="N163" s="808"/>
      <c r="O163" s="808"/>
      <c r="P163" s="808"/>
      <c r="Q163" s="808"/>
      <c r="R163" s="808"/>
      <c r="S163" s="808"/>
      <c r="T163" s="808"/>
      <c r="U163" s="808"/>
      <c r="V163" s="808"/>
    </row>
    <row r="164" spans="1:22" s="18" customFormat="1" x14ac:dyDescent="0.2"/>
  </sheetData>
  <mergeCells count="132">
    <mergeCell ref="A161:V161"/>
    <mergeCell ref="A162:V162"/>
    <mergeCell ref="A163:V163"/>
    <mergeCell ref="Q150:V150"/>
    <mergeCell ref="W150:Y151"/>
    <mergeCell ref="Q151:S151"/>
    <mergeCell ref="T151:V151"/>
    <mergeCell ref="C152:D152"/>
    <mergeCell ref="F152:G152"/>
    <mergeCell ref="I152:J152"/>
    <mergeCell ref="L152:M152"/>
    <mergeCell ref="O152:P152"/>
    <mergeCell ref="R152:S152"/>
    <mergeCell ref="A149:Y149"/>
    <mergeCell ref="A150:A153"/>
    <mergeCell ref="B150:D151"/>
    <mergeCell ref="E150:G151"/>
    <mergeCell ref="H150:J151"/>
    <mergeCell ref="K150:M151"/>
    <mergeCell ref="N150:P151"/>
    <mergeCell ref="U152:V152"/>
    <mergeCell ref="X152:Y152"/>
    <mergeCell ref="B143:C143"/>
    <mergeCell ref="D143:E143"/>
    <mergeCell ref="F143:G143"/>
    <mergeCell ref="H143:I143"/>
    <mergeCell ref="J143:K143"/>
    <mergeCell ref="N143:O143"/>
    <mergeCell ref="P143:Q143"/>
    <mergeCell ref="A145:S145"/>
    <mergeCell ref="A146:S146"/>
    <mergeCell ref="A125:Q125"/>
    <mergeCell ref="A126:A128"/>
    <mergeCell ref="B126:C127"/>
    <mergeCell ref="D126:E127"/>
    <mergeCell ref="F126:G127"/>
    <mergeCell ref="H126:I127"/>
    <mergeCell ref="J126:K127"/>
    <mergeCell ref="L126:O126"/>
    <mergeCell ref="P126:Q127"/>
    <mergeCell ref="L127:M127"/>
    <mergeCell ref="N127:O127"/>
    <mergeCell ref="A108:A110"/>
    <mergeCell ref="B108:D109"/>
    <mergeCell ref="E108:G109"/>
    <mergeCell ref="H108:J109"/>
    <mergeCell ref="K108:M109"/>
    <mergeCell ref="N108:P109"/>
    <mergeCell ref="Q108:V108"/>
    <mergeCell ref="W108:Y109"/>
    <mergeCell ref="Q109:S109"/>
    <mergeCell ref="T109:V109"/>
    <mergeCell ref="T83:V83"/>
    <mergeCell ref="A92:A94"/>
    <mergeCell ref="B92:D93"/>
    <mergeCell ref="E92:G93"/>
    <mergeCell ref="H92:J93"/>
    <mergeCell ref="K92:M93"/>
    <mergeCell ref="N92:P93"/>
    <mergeCell ref="Q92:V92"/>
    <mergeCell ref="A81:Y81"/>
    <mergeCell ref="A82:A84"/>
    <mergeCell ref="B82:D83"/>
    <mergeCell ref="E82:G83"/>
    <mergeCell ref="H82:J83"/>
    <mergeCell ref="K82:M83"/>
    <mergeCell ref="N82:P83"/>
    <mergeCell ref="Q82:V82"/>
    <mergeCell ref="W82:Y83"/>
    <mergeCell ref="Q83:S83"/>
    <mergeCell ref="W92:Y93"/>
    <mergeCell ref="Q93:S93"/>
    <mergeCell ref="T93:V93"/>
    <mergeCell ref="A73:E73"/>
    <mergeCell ref="F73:N73"/>
    <mergeCell ref="B76:B77"/>
    <mergeCell ref="C76:C77"/>
    <mergeCell ref="D76:D77"/>
    <mergeCell ref="E76:E77"/>
    <mergeCell ref="F76:F77"/>
    <mergeCell ref="G76:H76"/>
    <mergeCell ref="I76:I77"/>
    <mergeCell ref="A70:E70"/>
    <mergeCell ref="F70:N70"/>
    <mergeCell ref="A71:E71"/>
    <mergeCell ref="F71:N71"/>
    <mergeCell ref="A72:E72"/>
    <mergeCell ref="F72:N72"/>
    <mergeCell ref="S59:U59"/>
    <mergeCell ref="A67:N67"/>
    <mergeCell ref="A68:E68"/>
    <mergeCell ref="F68:N68"/>
    <mergeCell ref="A69:E69"/>
    <mergeCell ref="F69:N69"/>
    <mergeCell ref="I36:M36"/>
    <mergeCell ref="I40:M40"/>
    <mergeCell ref="I43:M43"/>
    <mergeCell ref="I46:M46"/>
    <mergeCell ref="S56:U56"/>
    <mergeCell ref="V56:V57"/>
    <mergeCell ref="B57:B58"/>
    <mergeCell ref="C57:C58"/>
    <mergeCell ref="D57:D58"/>
    <mergeCell ref="E57:G57"/>
    <mergeCell ref="S57:U57"/>
    <mergeCell ref="S58:U58"/>
    <mergeCell ref="V58:V59"/>
    <mergeCell ref="I59:M59"/>
    <mergeCell ref="D52:F52"/>
    <mergeCell ref="A9:D9"/>
    <mergeCell ref="E9:M9"/>
    <mergeCell ref="A10:D10"/>
    <mergeCell ref="E10:M10"/>
    <mergeCell ref="A11:D11"/>
    <mergeCell ref="E11:M11"/>
    <mergeCell ref="B2:N2"/>
    <mergeCell ref="A6:D6"/>
    <mergeCell ref="E6:M6"/>
    <mergeCell ref="A7:D7"/>
    <mergeCell ref="E7:M7"/>
    <mergeCell ref="A8:D8"/>
    <mergeCell ref="E8:M8"/>
    <mergeCell ref="D49:E49"/>
    <mergeCell ref="F49:G49"/>
    <mergeCell ref="H49:I49"/>
    <mergeCell ref="J49:K49"/>
    <mergeCell ref="D50:E50"/>
    <mergeCell ref="F50:G50"/>
    <mergeCell ref="H50:I50"/>
    <mergeCell ref="J50:K50"/>
    <mergeCell ref="I30:M30"/>
    <mergeCell ref="I33:M33"/>
  </mergeCells>
  <dataValidations count="5">
    <dataValidation type="decimal" showInputMessage="1" showErrorMessage="1" errorTitle="Validar" error="Se debe declarar valores numéricos que estén en el rango de 0 a 999999" sqref="B143:Q143">
      <formula1>0</formula1>
      <formula2>999999.999999</formula2>
    </dataValidation>
    <dataValidation type="whole" allowBlank="1" showInputMessage="1" showErrorMessage="1" sqref="P59">
      <formula1>1</formula1>
      <formula2>4</formula2>
    </dataValidation>
    <dataValidation type="whole" showInputMessage="1" showErrorMessage="1" errorTitle="Validar" error="Se debe declarar valores numéricos que estén en el rango de 0 a 999999" sqref="B122 X99:X105 F95:F97 X95:X97 L99:L107 I95:I97 L95:L97 O95:O97 C95:C97 N122 C99:C105 J122 F99:F107 U99:U105 D122 H122 L122 O99:O105 I99:I105 H106:H107 U95:U97 J106:J107 N106:N107 B106:B107 D106:D107 F122">
      <formula1>0</formula1>
      <formula2>999999</formula2>
    </dataValidation>
    <dataValidation type="whole" showInputMessage="1" showErrorMessage="1" errorTitle="Validar" error="Se debe declarar valores numéricos que estén en el rango de 0 a 999999" sqref="P140:P142 N140:N142 J140:J142 H140:H142 F140:F142 B140:B142 D140:D142 B129:B133 D129:D133 F129:F133 H129:H133 J129:J133 N129:N133 P129:P133 L133">
      <formula1>0</formula1>
      <formula2>666666</formula2>
    </dataValidation>
    <dataValidation type="whole" showInputMessage="1" showErrorMessage="1" errorTitle="Validar" error="Se debe declarar valores numéricos que estén en el rango de 0 a 99999999" sqref="K154:L160 Q156:Q157 E154:F160 W154:X160 N154:O160 T154:U160 C154:C160 B154:B155 B157:B160 H154:I160 P85:S86 D89:Y89 Y85:Y86 V85:V86 M85:M86 J85:J86 G85:G86 D85:D86">
      <formula1>0</formula1>
      <formula2>999999</formula2>
    </dataValidation>
  </dataValidations>
  <pageMargins left="0.70866141732283472" right="0.70866141732283472" top="0.74803149606299213" bottom="0.74803149606299213" header="0.31496062992125984" footer="0.31496062992125984"/>
  <pageSetup paperSize="5" scale="58" orientation="landscape" r:id="rId1"/>
  <rowBreaks count="3" manualBreakCount="3">
    <brk id="62" max="24" man="1"/>
    <brk id="66" max="24" man="1"/>
    <brk id="124" max="24"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5</vt:i4>
      </vt:variant>
    </vt:vector>
  </HeadingPairs>
  <TitlesOfParts>
    <vt:vector size="8" baseType="lpstr">
      <vt:lpstr>FormatoInstitucional</vt:lpstr>
      <vt:lpstr>FormatoDES</vt:lpstr>
      <vt:lpstr>FormatoPE</vt:lpstr>
      <vt:lpstr>FormatoInstitucional!Área_de_impresión</vt:lpstr>
      <vt:lpstr>FormatoPE!Área_de_impresión</vt:lpstr>
      <vt:lpstr>FormatoDES!Títulos_a_imprimir</vt:lpstr>
      <vt:lpstr>FormatoInstitucional!Títulos_a_imprimir</vt:lpstr>
      <vt:lpstr>FormatoPE!Títulos_a_imprimir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Sergio Pascual Conde Maldonado</dc:creator>
  <cp:lastModifiedBy>Serch</cp:lastModifiedBy>
  <cp:lastPrinted>2011-05-04T15:26:22Z</cp:lastPrinted>
  <dcterms:created xsi:type="dcterms:W3CDTF">2011-05-04T15:11:54Z</dcterms:created>
  <dcterms:modified xsi:type="dcterms:W3CDTF">2011-10-24T10:21:31Z</dcterms:modified>
</cp:coreProperties>
</file>